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tisl\Desktop\INFORMACE O POJIŠŤOVNĚ A ZAJIŠŤOVNĚ\2022\1Q\KOOP\"/>
    </mc:Choice>
  </mc:AlternateContent>
  <xr:revisionPtr revIDLastSave="0" documentId="13_ncr:1_{1242C086-F5A0-4FBB-B686-802052DE70A2}" xr6:coauthVersionLast="47" xr6:coauthVersionMax="47" xr10:uidLastSave="{00000000-0000-0000-0000-000000000000}"/>
  <bookViews>
    <workbookView xWindow="-28920" yWindow="-120" windowWidth="29040" windowHeight="15840" activeTab="1" xr2:uid="{00000000-000D-0000-FFFF-FFFF00000000}"/>
  </bookViews>
  <sheets>
    <sheet name="ROPO10_11" sheetId="1" r:id="rId1"/>
    <sheet name="ROPO10_2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" l="1"/>
  <c r="F39" i="2"/>
  <c r="F34" i="2"/>
  <c r="D33" i="2"/>
  <c r="D32" i="2"/>
  <c r="D31" i="2"/>
  <c r="F30" i="2"/>
  <c r="D30" i="2" s="1"/>
  <c r="E30" i="2"/>
  <c r="D29" i="2"/>
  <c r="D28" i="2"/>
  <c r="F27" i="2"/>
  <c r="E27" i="2"/>
  <c r="D27" i="2"/>
  <c r="D26" i="2"/>
  <c r="D25" i="2"/>
  <c r="F24" i="2"/>
  <c r="D24" i="2" s="1"/>
  <c r="E24" i="2"/>
  <c r="D23" i="2"/>
  <c r="D22" i="2"/>
  <c r="D21" i="2"/>
  <c r="F20" i="2"/>
  <c r="D20" i="2" s="1"/>
  <c r="E20" i="2"/>
  <c r="E19" i="2" s="1"/>
  <c r="F8" i="2"/>
  <c r="F19" i="2" l="1"/>
  <c r="D19" i="2" l="1"/>
  <c r="F7" i="2"/>
</calcChain>
</file>

<file path=xl/sharedStrings.xml><?xml version="1.0" encoding="utf-8"?>
<sst xmlns="http://schemas.openxmlformats.org/spreadsheetml/2006/main" count="253" uniqueCount="144">
  <si>
    <t>ROPO10_11 - Rozvahová aktiva</t>
  </si>
  <si>
    <t>Údaj nekompenzovaný o opravné položky a oprávky ∑</t>
  </si>
  <si>
    <t>Opravné položky a oprávky</t>
  </si>
  <si>
    <t>Údaj kompenzovaný o opravné položky a oprávky</t>
  </si>
  <si>
    <t>1</t>
  </si>
  <si>
    <t>2</t>
  </si>
  <si>
    <t>3</t>
  </si>
  <si>
    <t>Aktiva celkem ∑</t>
  </si>
  <si>
    <t>Pohledávky za upsaný základní kapitál</t>
  </si>
  <si>
    <t>Dlouhodobý nehmotný majetek</t>
  </si>
  <si>
    <t>z toho goodwill</t>
  </si>
  <si>
    <t>4</t>
  </si>
  <si>
    <t>Investice ∑</t>
  </si>
  <si>
    <t>5</t>
  </si>
  <si>
    <t>Pozemky a stavby</t>
  </si>
  <si>
    <t>6</t>
  </si>
  <si>
    <t>provozní investice</t>
  </si>
  <si>
    <t>7</t>
  </si>
  <si>
    <t>Investice v podnikatelských seskupeních ∑</t>
  </si>
  <si>
    <t>8</t>
  </si>
  <si>
    <t>Podíly v ovládaných osobách</t>
  </si>
  <si>
    <t>9</t>
  </si>
  <si>
    <t>Dluhové CP vydané ovládanými osobami a zápůjčky a úvěry těmto osobám</t>
  </si>
  <si>
    <t>10</t>
  </si>
  <si>
    <t>Podíly s podstatným vlivem</t>
  </si>
  <si>
    <t>11</t>
  </si>
  <si>
    <t>Dluhové CP vydané os., ve kterých má úč. jedn. podst. vliv</t>
  </si>
  <si>
    <t>12</t>
  </si>
  <si>
    <t>Jiné investice ∑</t>
  </si>
  <si>
    <t>13</t>
  </si>
  <si>
    <t>Akcie a ostatní CP s proměnlivým výnosem, ostatní podíly</t>
  </si>
  <si>
    <t>14</t>
  </si>
  <si>
    <t>Dluhové cenné papíry ∑</t>
  </si>
  <si>
    <t>15</t>
  </si>
  <si>
    <t>Dluhové cenné papíry oceňované reálnou hodnotou</t>
  </si>
  <si>
    <t>16</t>
  </si>
  <si>
    <t>Dluhové cenné papíry držené do splatnosti</t>
  </si>
  <si>
    <t>17</t>
  </si>
  <si>
    <t>Investice v investičních sdruženích</t>
  </si>
  <si>
    <t>18</t>
  </si>
  <si>
    <t>Ostatní zápůjčky a úvěry</t>
  </si>
  <si>
    <t>19</t>
  </si>
  <si>
    <t>Depozita u finančních institucí</t>
  </si>
  <si>
    <t>20</t>
  </si>
  <si>
    <t>Ostatní investice</t>
  </si>
  <si>
    <t>21</t>
  </si>
  <si>
    <t>Depozita při aktivním zajištění</t>
  </si>
  <si>
    <t>22</t>
  </si>
  <si>
    <t>Investice životního pojištění, je-li nositelem inv. rizika pojistník</t>
  </si>
  <si>
    <t>23</t>
  </si>
  <si>
    <t>Dlužníci ∑</t>
  </si>
  <si>
    <t>24</t>
  </si>
  <si>
    <t>Pohledávky z operací přímého pojištění ∑</t>
  </si>
  <si>
    <t>25</t>
  </si>
  <si>
    <t>Pojistníci</t>
  </si>
  <si>
    <t>26</t>
  </si>
  <si>
    <t>Pojišťovací zprostředkovatelé</t>
  </si>
  <si>
    <t>27</t>
  </si>
  <si>
    <t>Pohledávky z operací zajištění</t>
  </si>
  <si>
    <t>28</t>
  </si>
  <si>
    <t>Ostatní pohledávky</t>
  </si>
  <si>
    <t>29</t>
  </si>
  <si>
    <t>z toho odložená daňová pohledávka</t>
  </si>
  <si>
    <t>30</t>
  </si>
  <si>
    <t>Ostatní aktiva ∑</t>
  </si>
  <si>
    <t>31</t>
  </si>
  <si>
    <t>Dlouhodobý hm. majetek, jiný než pozemky a stavby, a zásoby</t>
  </si>
  <si>
    <t>32</t>
  </si>
  <si>
    <t>Hotovost na účtech u fin. institucí a hotovost v pokladně</t>
  </si>
  <si>
    <t>33</t>
  </si>
  <si>
    <t>Jiná aktiva</t>
  </si>
  <si>
    <t>34</t>
  </si>
  <si>
    <t>Přechodné účty aktiv ∑</t>
  </si>
  <si>
    <t>35</t>
  </si>
  <si>
    <t>Naběhlé úroky a nájemné</t>
  </si>
  <si>
    <t>36</t>
  </si>
  <si>
    <t>Odložené pořizovací náklady na pojistné smlouvy ∑</t>
  </si>
  <si>
    <t>37</t>
  </si>
  <si>
    <t>Odložené pořizovací nákl. na poj. smlouvy v živ. poj.</t>
  </si>
  <si>
    <t>38</t>
  </si>
  <si>
    <t>Odložené pořizovací nákl. na poj. smlouvy v neživ. poj.</t>
  </si>
  <si>
    <t>39</t>
  </si>
  <si>
    <t>Ostatní přechodné účty aktiv</t>
  </si>
  <si>
    <t>40</t>
  </si>
  <si>
    <t>z toho dohadné položky aktivní</t>
  </si>
  <si>
    <t>41</t>
  </si>
  <si>
    <t>ROPO10_21 - Rozvahová pasiva</t>
  </si>
  <si>
    <t>Hrubá hodnota ∑</t>
  </si>
  <si>
    <t>Hodnota zajištění</t>
  </si>
  <si>
    <t>Čistá hodnota</t>
  </si>
  <si>
    <t>Pasiva celkem ∑</t>
  </si>
  <si>
    <t>Vlastní kapitál ∑</t>
  </si>
  <si>
    <t>Základní kapitál</t>
  </si>
  <si>
    <t>z toho změny základního kapitálu</t>
  </si>
  <si>
    <t>Emisní ážio</t>
  </si>
  <si>
    <t>Rezervní fond na nové ocenění</t>
  </si>
  <si>
    <t>Ostatní kapitálové fondy</t>
  </si>
  <si>
    <t>z toho oceňovací rozdíly z ocenění reálnou hodnotou</t>
  </si>
  <si>
    <t>Rezervní fond a ostatní fondy ze zisku</t>
  </si>
  <si>
    <t>Nerozdělený zisk nebo neuhrazená ztráta minulých úč. období</t>
  </si>
  <si>
    <t>Zisk nebo ztráta běžného účetního období</t>
  </si>
  <si>
    <t>Podřízená pasiva</t>
  </si>
  <si>
    <t>Technické rezervy ∑</t>
  </si>
  <si>
    <t>Rezerva na nezasloužené pojistné ∑</t>
  </si>
  <si>
    <t>Rezerva na nezasl. pojistné vztahující se k poj. odv. ŽP</t>
  </si>
  <si>
    <t>Rezerva na nezasl. pojistné vztahující se k poj. odv. NP</t>
  </si>
  <si>
    <t>Rezerva na životní pojištění</t>
  </si>
  <si>
    <t>Rezerva na pojistná plnění nevyřízených pojistných událostí ∑</t>
  </si>
  <si>
    <t>Rezerva na pojistná plnění nevyř. pojist. událostí vztahující se k poj. odv. ŽP</t>
  </si>
  <si>
    <t>Rezerva na pojistná plnění nevyř. pojist. událostí vztahující se k poj. odv. NP</t>
  </si>
  <si>
    <t>Rezerva na bonusy a slevy ∑</t>
  </si>
  <si>
    <t>Rezerva na bonusy a slevy vztahující se k poj. odv. ŽP</t>
  </si>
  <si>
    <t>Rezerva na bonusy a slevy vztahující se k poj. odv. NP</t>
  </si>
  <si>
    <t>Ostatní technické rezervy ∑</t>
  </si>
  <si>
    <t>Ostatní technické rezervy vztahující se k poj. odv. ŽP</t>
  </si>
  <si>
    <t>Ostatní technické rezervy vztahující se k poj. odv. NP</t>
  </si>
  <si>
    <t>Technické rezervy u ŽP, kde jsou nositelem inv. rizika pojistníci</t>
  </si>
  <si>
    <t>Rezervy ∑</t>
  </si>
  <si>
    <t>Rezerva na penzijní a podobné závazky</t>
  </si>
  <si>
    <t>Rezerva na daně</t>
  </si>
  <si>
    <t>Ostatní rezervy</t>
  </si>
  <si>
    <t>Depozita při pasivním zajištění</t>
  </si>
  <si>
    <t>Věřitelé ∑</t>
  </si>
  <si>
    <t>Závazky z operací přímého pojištění</t>
  </si>
  <si>
    <t>Závazky z operací zajištění</t>
  </si>
  <si>
    <t>Závazky z dluhových cenných papírů</t>
  </si>
  <si>
    <t>z toho směnitelné (konvertibilní) dluhopisy</t>
  </si>
  <si>
    <t>Závazky vůči finančním institucím</t>
  </si>
  <si>
    <t>Ostatní závazky</t>
  </si>
  <si>
    <t>z toho daňové závazky a závazky ze sociálního zabezpečení</t>
  </si>
  <si>
    <t>Garanční fond Kanceláře</t>
  </si>
  <si>
    <t>Fond zábrany škod</t>
  </si>
  <si>
    <t>42</t>
  </si>
  <si>
    <t>Přechodné účty pasiv ∑</t>
  </si>
  <si>
    <t>43</t>
  </si>
  <si>
    <t>Výdaje příštích období a výnosy příštích období</t>
  </si>
  <si>
    <t>44</t>
  </si>
  <si>
    <t>Ostatní přechodné účty pasiv</t>
  </si>
  <si>
    <t>45</t>
  </si>
  <si>
    <t>z toho dohadné položky pasivní</t>
  </si>
  <si>
    <t>46</t>
  </si>
  <si>
    <t>@</t>
  </si>
  <si>
    <t>X</t>
  </si>
  <si>
    <t>Kooperativa pojišťovna, a.s., VIG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</si>
</sst>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,"/>
  </numFmts>
  <fonts count="8" x14ac:knownFonts="1">
    <font>
      <sz val="11"/>
      <color rgb="FF000000"/>
      <name val="Calibri"/>
    </font>
    <font>
      <sz val="8"/>
      <color rgb="FF000000"/>
      <name val="Arial"/>
      <family val="2"/>
      <charset val="238"/>
    </font>
    <font>
      <b/>
      <sz val="9"/>
      <color rgb="FF000000"/>
      <name val="Koop Office"/>
      <charset val="238"/>
    </font>
    <font>
      <sz val="8"/>
      <color rgb="FF000000"/>
      <name val="Koop Office"/>
      <charset val="238"/>
    </font>
    <font>
      <b/>
      <sz val="9"/>
      <name val="Koop Office"/>
      <charset val="238"/>
    </font>
    <font>
      <b/>
      <sz val="8"/>
      <color rgb="FF008000"/>
      <name val="Koop Office"/>
      <charset val="238"/>
    </font>
    <font>
      <b/>
      <sz val="8"/>
      <color rgb="FFFF0000"/>
      <name val="Koop Office"/>
      <charset val="238"/>
    </font>
    <font>
      <b/>
      <sz val="8"/>
      <color rgb="FF000000"/>
      <name val="Koop Offi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Alignment="0"/>
  </cellStyleXfs>
  <cellXfs count="19">
    <xf numFmtId="0" fontId="0" fillId="0" borderId="0" xfId="0" applyFont="1" applyAlignment="1"/>
    <xf numFmtId="49" fontId="1" fillId="0" borderId="0" xfId="0" applyNumberFormat="1" applyFont="1" applyFill="1" applyAlignment="1"/>
    <xf numFmtId="0" fontId="1" fillId="0" borderId="0" xfId="0" applyFont="1" applyFill="1" applyAlignment="1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/>
    <xf numFmtId="14" fontId="4" fillId="0" borderId="0" xfId="0" applyNumberFormat="1" applyFont="1" applyAlignment="1">
      <alignment horizontal="right"/>
    </xf>
    <xf numFmtId="49" fontId="5" fillId="0" borderId="0" xfId="0" applyNumberFormat="1" applyFont="1" applyFill="1" applyAlignment="1"/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</cellXfs>
  <cellStyles count="1">
    <cellStyle name="Normální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>
    <pageSetUpPr fitToPage="1"/>
  </sheetPr>
  <dimension ref="A1:G57"/>
  <sheetViews>
    <sheetView workbookViewId="0">
      <pane xSplit="3" ySplit="7" topLeftCell="D8" activePane="bottomRight" state="frozen"/>
      <selection pane="topRight"/>
      <selection pane="bottomLeft"/>
      <selection pane="bottomRight" activeCell="L25" sqref="L25"/>
    </sheetView>
  </sheetViews>
  <sheetFormatPr defaultColWidth="9.140625" defaultRowHeight="11.25" x14ac:dyDescent="0.2"/>
  <cols>
    <col min="1" max="1" width="7.140625" style="1" customWidth="1"/>
    <col min="2" max="2" width="45.140625" style="1" customWidth="1"/>
    <col min="3" max="3" width="8.7109375" style="1" customWidth="1"/>
    <col min="4" max="6" width="16.7109375" style="1" customWidth="1"/>
    <col min="7" max="16384" width="9.140625" style="1"/>
  </cols>
  <sheetData>
    <row r="1" spans="1:7" ht="14.25" customHeight="1" x14ac:dyDescent="0.2">
      <c r="A1" s="5" t="s">
        <v>0</v>
      </c>
      <c r="B1" s="6"/>
      <c r="C1" s="6"/>
      <c r="D1" s="6"/>
      <c r="E1" s="6"/>
      <c r="F1" s="7">
        <v>44651</v>
      </c>
      <c r="G1" s="6"/>
    </row>
    <row r="2" spans="1:7" ht="12" x14ac:dyDescent="0.2">
      <c r="A2" s="8" t="s">
        <v>143</v>
      </c>
      <c r="B2" s="6"/>
      <c r="C2" s="6"/>
      <c r="D2" s="6"/>
      <c r="E2" s="8"/>
      <c r="F2" s="8"/>
      <c r="G2" s="6"/>
    </row>
    <row r="3" spans="1:7" x14ac:dyDescent="0.2">
      <c r="A3" s="6"/>
      <c r="B3" s="6"/>
      <c r="C3" s="6"/>
      <c r="D3" s="6"/>
      <c r="E3" s="6"/>
      <c r="F3" s="6"/>
      <c r="G3" s="6"/>
    </row>
    <row r="4" spans="1:7" x14ac:dyDescent="0.2">
      <c r="A4" s="6"/>
      <c r="B4" s="6"/>
      <c r="C4" s="6"/>
      <c r="D4" s="6"/>
      <c r="E4" s="6"/>
      <c r="F4" s="6"/>
      <c r="G4" s="6"/>
    </row>
    <row r="5" spans="1:7" s="3" customFormat="1" x14ac:dyDescent="0.25">
      <c r="A5" s="9"/>
      <c r="B5" s="9"/>
      <c r="C5" s="9"/>
      <c r="D5" s="9"/>
      <c r="E5" s="9"/>
      <c r="F5" s="9"/>
      <c r="G5" s="9"/>
    </row>
    <row r="6" spans="1:7" s="3" customFormat="1" ht="33.75" x14ac:dyDescent="0.25">
      <c r="A6" s="9"/>
      <c r="B6" s="9"/>
      <c r="C6" s="9"/>
      <c r="D6" s="11" t="s">
        <v>1</v>
      </c>
      <c r="E6" s="11" t="s">
        <v>2</v>
      </c>
      <c r="F6" s="11" t="s">
        <v>3</v>
      </c>
      <c r="G6" s="9"/>
    </row>
    <row r="7" spans="1:7" ht="12" x14ac:dyDescent="0.2">
      <c r="A7" s="6"/>
      <c r="B7" s="6"/>
      <c r="C7" s="10" t="s">
        <v>141</v>
      </c>
      <c r="D7" s="15" t="s">
        <v>4</v>
      </c>
      <c r="E7" s="15" t="s">
        <v>5</v>
      </c>
      <c r="F7" s="15" t="s">
        <v>6</v>
      </c>
      <c r="G7" s="6"/>
    </row>
    <row r="8" spans="1:7" ht="12" x14ac:dyDescent="0.2">
      <c r="A8" s="6"/>
      <c r="B8" s="14" t="s">
        <v>7</v>
      </c>
      <c r="C8" s="15" t="s">
        <v>4</v>
      </c>
      <c r="D8" s="17">
        <v>106333090983.98</v>
      </c>
      <c r="E8" s="17">
        <v>5067687848.8200006</v>
      </c>
      <c r="F8" s="17">
        <v>101265403135.15999</v>
      </c>
      <c r="G8" s="6"/>
    </row>
    <row r="9" spans="1:7" ht="12" x14ac:dyDescent="0.2">
      <c r="A9" s="6"/>
      <c r="B9" s="14" t="s">
        <v>8</v>
      </c>
      <c r="C9" s="15" t="s">
        <v>5</v>
      </c>
      <c r="D9" s="17">
        <v>0</v>
      </c>
      <c r="E9" s="18">
        <v>0</v>
      </c>
      <c r="F9" s="18">
        <v>0</v>
      </c>
      <c r="G9" s="6"/>
    </row>
    <row r="10" spans="1:7" ht="12" x14ac:dyDescent="0.2">
      <c r="A10" s="6"/>
      <c r="B10" s="14" t="s">
        <v>9</v>
      </c>
      <c r="C10" s="15" t="s">
        <v>6</v>
      </c>
      <c r="D10" s="17">
        <v>3074706340.75</v>
      </c>
      <c r="E10" s="18">
        <v>2372180190.4900002</v>
      </c>
      <c r="F10" s="18">
        <v>702526150.25999999</v>
      </c>
      <c r="G10" s="6"/>
    </row>
    <row r="11" spans="1:7" ht="12" x14ac:dyDescent="0.2">
      <c r="A11" s="6"/>
      <c r="B11" s="14" t="s">
        <v>10</v>
      </c>
      <c r="C11" s="15" t="s">
        <v>11</v>
      </c>
      <c r="D11" s="17">
        <v>0</v>
      </c>
      <c r="E11" s="18">
        <v>0</v>
      </c>
      <c r="F11" s="18">
        <v>0</v>
      </c>
      <c r="G11" s="6"/>
    </row>
    <row r="12" spans="1:7" ht="12" x14ac:dyDescent="0.2">
      <c r="A12" s="6"/>
      <c r="B12" s="14" t="s">
        <v>12</v>
      </c>
      <c r="C12" s="15" t="s">
        <v>13</v>
      </c>
      <c r="D12" s="17">
        <v>74562672547.820007</v>
      </c>
      <c r="E12" s="17">
        <v>1364681239.5699999</v>
      </c>
      <c r="F12" s="17">
        <v>73197991308.25</v>
      </c>
      <c r="G12" s="6"/>
    </row>
    <row r="13" spans="1:7" ht="12" x14ac:dyDescent="0.2">
      <c r="A13" s="6"/>
      <c r="B13" s="14" t="s">
        <v>14</v>
      </c>
      <c r="C13" s="15" t="s">
        <v>15</v>
      </c>
      <c r="D13" s="17">
        <v>2715923648.7700005</v>
      </c>
      <c r="E13" s="18">
        <v>1364681239.5699999</v>
      </c>
      <c r="F13" s="18">
        <v>1351242409.2000003</v>
      </c>
      <c r="G13" s="6"/>
    </row>
    <row r="14" spans="1:7" ht="12" x14ac:dyDescent="0.2">
      <c r="A14" s="6"/>
      <c r="B14" s="14" t="s">
        <v>16</v>
      </c>
      <c r="C14" s="15" t="s">
        <v>17</v>
      </c>
      <c r="D14" s="17">
        <v>2153985746.6999998</v>
      </c>
      <c r="E14" s="18">
        <v>1234686788.03</v>
      </c>
      <c r="F14" s="18">
        <v>919298958.67000008</v>
      </c>
      <c r="G14" s="6"/>
    </row>
    <row r="15" spans="1:7" ht="12" x14ac:dyDescent="0.2">
      <c r="A15" s="6"/>
      <c r="B15" s="14" t="s">
        <v>18</v>
      </c>
      <c r="C15" s="15" t="s">
        <v>19</v>
      </c>
      <c r="D15" s="17">
        <v>4973788710.7599993</v>
      </c>
      <c r="E15" s="17">
        <v>0</v>
      </c>
      <c r="F15" s="17">
        <v>4973788710.7599993</v>
      </c>
      <c r="G15" s="6"/>
    </row>
    <row r="16" spans="1:7" ht="12" x14ac:dyDescent="0.2">
      <c r="A16" s="6"/>
      <c r="B16" s="14" t="s">
        <v>20</v>
      </c>
      <c r="C16" s="15" t="s">
        <v>21</v>
      </c>
      <c r="D16" s="17">
        <v>4501574823.1499996</v>
      </c>
      <c r="E16" s="18">
        <v>0</v>
      </c>
      <c r="F16" s="18">
        <v>4501574823.1499996</v>
      </c>
      <c r="G16" s="6"/>
    </row>
    <row r="17" spans="1:7" ht="12" x14ac:dyDescent="0.2">
      <c r="A17" s="6"/>
      <c r="B17" s="14" t="s">
        <v>22</v>
      </c>
      <c r="C17" s="15" t="s">
        <v>23</v>
      </c>
      <c r="D17" s="17">
        <v>472213887.61000001</v>
      </c>
      <c r="E17" s="18">
        <v>0</v>
      </c>
      <c r="F17" s="18">
        <v>472213887.61000001</v>
      </c>
      <c r="G17" s="6"/>
    </row>
    <row r="18" spans="1:7" ht="12" x14ac:dyDescent="0.2">
      <c r="A18" s="6"/>
      <c r="B18" s="14" t="s">
        <v>24</v>
      </c>
      <c r="C18" s="15" t="s">
        <v>25</v>
      </c>
      <c r="D18" s="17">
        <v>0</v>
      </c>
      <c r="E18" s="18">
        <v>0</v>
      </c>
      <c r="F18" s="18">
        <v>0</v>
      </c>
      <c r="G18" s="6"/>
    </row>
    <row r="19" spans="1:7" ht="12" x14ac:dyDescent="0.2">
      <c r="A19" s="6"/>
      <c r="B19" s="14" t="s">
        <v>26</v>
      </c>
      <c r="C19" s="15" t="s">
        <v>27</v>
      </c>
      <c r="D19" s="17">
        <v>0</v>
      </c>
      <c r="E19" s="18">
        <v>0</v>
      </c>
      <c r="F19" s="18">
        <v>0</v>
      </c>
      <c r="G19" s="6"/>
    </row>
    <row r="20" spans="1:7" ht="12" x14ac:dyDescent="0.2">
      <c r="A20" s="6"/>
      <c r="B20" s="14" t="s">
        <v>28</v>
      </c>
      <c r="C20" s="15" t="s">
        <v>29</v>
      </c>
      <c r="D20" s="17">
        <v>66872960188.290001</v>
      </c>
      <c r="E20" s="17">
        <v>0</v>
      </c>
      <c r="F20" s="17">
        <v>66872960188.290001</v>
      </c>
      <c r="G20" s="6"/>
    </row>
    <row r="21" spans="1:7" ht="12" x14ac:dyDescent="0.2">
      <c r="A21" s="6"/>
      <c r="B21" s="14" t="s">
        <v>30</v>
      </c>
      <c r="C21" s="15" t="s">
        <v>31</v>
      </c>
      <c r="D21" s="17">
        <v>7109526871.3399992</v>
      </c>
      <c r="E21" s="18">
        <v>0</v>
      </c>
      <c r="F21" s="18">
        <v>7109526871.3399992</v>
      </c>
      <c r="G21" s="6"/>
    </row>
    <row r="22" spans="1:7" ht="12" x14ac:dyDescent="0.2">
      <c r="A22" s="6"/>
      <c r="B22" s="14" t="s">
        <v>32</v>
      </c>
      <c r="C22" s="15" t="s">
        <v>33</v>
      </c>
      <c r="D22" s="17">
        <v>53703717742.850006</v>
      </c>
      <c r="E22" s="17">
        <v>0</v>
      </c>
      <c r="F22" s="17">
        <v>53703717742.850006</v>
      </c>
      <c r="G22" s="6"/>
    </row>
    <row r="23" spans="1:7" ht="12" x14ac:dyDescent="0.2">
      <c r="A23" s="6"/>
      <c r="B23" s="14" t="s">
        <v>34</v>
      </c>
      <c r="C23" s="15" t="s">
        <v>35</v>
      </c>
      <c r="D23" s="17">
        <v>16788283963.630001</v>
      </c>
      <c r="E23" s="18">
        <v>0</v>
      </c>
      <c r="F23" s="18">
        <v>16788283963.630001</v>
      </c>
      <c r="G23" s="6"/>
    </row>
    <row r="24" spans="1:7" ht="12" x14ac:dyDescent="0.2">
      <c r="A24" s="6"/>
      <c r="B24" s="14" t="s">
        <v>36</v>
      </c>
      <c r="C24" s="15" t="s">
        <v>37</v>
      </c>
      <c r="D24" s="17">
        <v>36915433779.220001</v>
      </c>
      <c r="E24" s="18"/>
      <c r="F24" s="18">
        <v>36915433779.220001</v>
      </c>
      <c r="G24" s="6"/>
    </row>
    <row r="25" spans="1:7" ht="12" x14ac:dyDescent="0.2">
      <c r="A25" s="6"/>
      <c r="B25" s="14" t="s">
        <v>38</v>
      </c>
      <c r="C25" s="15" t="s">
        <v>39</v>
      </c>
      <c r="D25" s="17">
        <v>0</v>
      </c>
      <c r="E25" s="18">
        <v>0</v>
      </c>
      <c r="F25" s="18">
        <v>0</v>
      </c>
      <c r="G25" s="6"/>
    </row>
    <row r="26" spans="1:7" ht="12" x14ac:dyDescent="0.2">
      <c r="A26" s="6"/>
      <c r="B26" s="14" t="s">
        <v>40</v>
      </c>
      <c r="C26" s="15" t="s">
        <v>41</v>
      </c>
      <c r="D26" s="17">
        <v>970761509.44999993</v>
      </c>
      <c r="E26" s="18">
        <v>0</v>
      </c>
      <c r="F26" s="18">
        <v>970761509.44999993</v>
      </c>
      <c r="G26" s="6"/>
    </row>
    <row r="27" spans="1:7" ht="12" x14ac:dyDescent="0.2">
      <c r="A27" s="6"/>
      <c r="B27" s="14" t="s">
        <v>42</v>
      </c>
      <c r="C27" s="15" t="s">
        <v>43</v>
      </c>
      <c r="D27" s="17">
        <v>4873206416.6700001</v>
      </c>
      <c r="E27" s="18">
        <v>0</v>
      </c>
      <c r="F27" s="18">
        <v>4873206416.6700001</v>
      </c>
      <c r="G27" s="6"/>
    </row>
    <row r="28" spans="1:7" ht="12" x14ac:dyDescent="0.2">
      <c r="A28" s="6"/>
      <c r="B28" s="14" t="s">
        <v>44</v>
      </c>
      <c r="C28" s="15" t="s">
        <v>45</v>
      </c>
      <c r="D28" s="17">
        <v>215747647.97999999</v>
      </c>
      <c r="E28" s="18">
        <v>0</v>
      </c>
      <c r="F28" s="18">
        <v>215747647.97999999</v>
      </c>
      <c r="G28" s="6"/>
    </row>
    <row r="29" spans="1:7" ht="12" x14ac:dyDescent="0.2">
      <c r="A29" s="6"/>
      <c r="B29" s="14" t="s">
        <v>46</v>
      </c>
      <c r="C29" s="15" t="s">
        <v>47</v>
      </c>
      <c r="D29" s="17">
        <v>0</v>
      </c>
      <c r="E29" s="18">
        <v>0</v>
      </c>
      <c r="F29" s="18">
        <v>0</v>
      </c>
      <c r="G29" s="6"/>
    </row>
    <row r="30" spans="1:7" ht="12" x14ac:dyDescent="0.2">
      <c r="A30" s="6"/>
      <c r="B30" s="14" t="s">
        <v>48</v>
      </c>
      <c r="C30" s="15" t="s">
        <v>49</v>
      </c>
      <c r="D30" s="17">
        <v>9250256004.3699989</v>
      </c>
      <c r="E30" s="18">
        <v>0</v>
      </c>
      <c r="F30" s="18">
        <v>9250256004.3699989</v>
      </c>
      <c r="G30" s="6"/>
    </row>
    <row r="31" spans="1:7" ht="12" x14ac:dyDescent="0.2">
      <c r="A31" s="6"/>
      <c r="B31" s="14" t="s">
        <v>50</v>
      </c>
      <c r="C31" s="15" t="s">
        <v>51</v>
      </c>
      <c r="D31" s="17">
        <v>7299977289.2200003</v>
      </c>
      <c r="E31" s="17">
        <v>481494963.91000003</v>
      </c>
      <c r="F31" s="17">
        <v>6818482325.3100004</v>
      </c>
      <c r="G31" s="6"/>
    </row>
    <row r="32" spans="1:7" ht="12" x14ac:dyDescent="0.2">
      <c r="A32" s="6"/>
      <c r="B32" s="14" t="s">
        <v>52</v>
      </c>
      <c r="C32" s="15" t="s">
        <v>53</v>
      </c>
      <c r="D32" s="17">
        <v>1941341089.52</v>
      </c>
      <c r="E32" s="17">
        <v>481494963.91000003</v>
      </c>
      <c r="F32" s="17">
        <v>1459846125.6099999</v>
      </c>
      <c r="G32" s="6"/>
    </row>
    <row r="33" spans="1:7" ht="12" x14ac:dyDescent="0.2">
      <c r="A33" s="6"/>
      <c r="B33" s="14" t="s">
        <v>54</v>
      </c>
      <c r="C33" s="15" t="s">
        <v>55</v>
      </c>
      <c r="D33" s="17">
        <v>1886987228.6199999</v>
      </c>
      <c r="E33" s="18">
        <v>444366845.61000001</v>
      </c>
      <c r="F33" s="18">
        <v>1442620383.01</v>
      </c>
      <c r="G33" s="6"/>
    </row>
    <row r="34" spans="1:7" ht="12" x14ac:dyDescent="0.2">
      <c r="A34" s="6"/>
      <c r="B34" s="14" t="s">
        <v>56</v>
      </c>
      <c r="C34" s="15" t="s">
        <v>57</v>
      </c>
      <c r="D34" s="17">
        <v>54353860.900000006</v>
      </c>
      <c r="E34" s="18">
        <v>37128118.300000004</v>
      </c>
      <c r="F34" s="18">
        <v>17225742.599999998</v>
      </c>
      <c r="G34" s="6"/>
    </row>
    <row r="35" spans="1:7" ht="12" x14ac:dyDescent="0.2">
      <c r="A35" s="6"/>
      <c r="B35" s="14" t="s">
        <v>58</v>
      </c>
      <c r="C35" s="15" t="s">
        <v>59</v>
      </c>
      <c r="D35" s="17">
        <v>41236375.800000004</v>
      </c>
      <c r="E35" s="18">
        <v>0</v>
      </c>
      <c r="F35" s="18">
        <v>41236375.800000004</v>
      </c>
      <c r="G35" s="6"/>
    </row>
    <row r="36" spans="1:7" ht="12" x14ac:dyDescent="0.2">
      <c r="A36" s="6"/>
      <c r="B36" s="14" t="s">
        <v>60</v>
      </c>
      <c r="C36" s="15" t="s">
        <v>61</v>
      </c>
      <c r="D36" s="17">
        <v>5317399823.9000006</v>
      </c>
      <c r="E36" s="18">
        <v>0</v>
      </c>
      <c r="F36" s="18">
        <v>5317399823.9000006</v>
      </c>
      <c r="G36" s="6"/>
    </row>
    <row r="37" spans="1:7" ht="12" x14ac:dyDescent="0.2">
      <c r="A37" s="6"/>
      <c r="B37" s="14" t="s">
        <v>62</v>
      </c>
      <c r="C37" s="15" t="s">
        <v>63</v>
      </c>
      <c r="D37" s="17">
        <v>5157837438.920001</v>
      </c>
      <c r="E37" s="18"/>
      <c r="F37" s="18">
        <v>5157837438.920001</v>
      </c>
      <c r="G37" s="6"/>
    </row>
    <row r="38" spans="1:7" ht="12" x14ac:dyDescent="0.2">
      <c r="A38" s="6"/>
      <c r="B38" s="14" t="s">
        <v>64</v>
      </c>
      <c r="C38" s="15" t="s">
        <v>65</v>
      </c>
      <c r="D38" s="17">
        <v>1842793505.9900002</v>
      </c>
      <c r="E38" s="17">
        <v>849331454.85000002</v>
      </c>
      <c r="F38" s="17">
        <v>993462051.1400001</v>
      </c>
      <c r="G38" s="6"/>
    </row>
    <row r="39" spans="1:7" ht="12" x14ac:dyDescent="0.2">
      <c r="A39" s="6"/>
      <c r="B39" s="14" t="s">
        <v>66</v>
      </c>
      <c r="C39" s="15" t="s">
        <v>67</v>
      </c>
      <c r="D39" s="17">
        <v>1286304792.4100001</v>
      </c>
      <c r="E39" s="18">
        <v>849331454.85000002</v>
      </c>
      <c r="F39" s="18">
        <v>436973337.56</v>
      </c>
      <c r="G39" s="6"/>
    </row>
    <row r="40" spans="1:7" ht="12" x14ac:dyDescent="0.2">
      <c r="A40" s="6"/>
      <c r="B40" s="14" t="s">
        <v>68</v>
      </c>
      <c r="C40" s="15" t="s">
        <v>69</v>
      </c>
      <c r="D40" s="17">
        <v>556488713.58000004</v>
      </c>
      <c r="E40" s="18">
        <v>0</v>
      </c>
      <c r="F40" s="18">
        <v>556488713.58000004</v>
      </c>
      <c r="G40" s="6"/>
    </row>
    <row r="41" spans="1:7" ht="12" x14ac:dyDescent="0.2">
      <c r="A41" s="6"/>
      <c r="B41" s="14" t="s">
        <v>70</v>
      </c>
      <c r="C41" s="15" t="s">
        <v>71</v>
      </c>
      <c r="D41" s="17">
        <v>0</v>
      </c>
      <c r="E41" s="18">
        <v>0</v>
      </c>
      <c r="F41" s="18">
        <v>0</v>
      </c>
      <c r="G41" s="6"/>
    </row>
    <row r="42" spans="1:7" ht="12" x14ac:dyDescent="0.2">
      <c r="A42" s="6"/>
      <c r="B42" s="14" t="s">
        <v>72</v>
      </c>
      <c r="C42" s="15" t="s">
        <v>73</v>
      </c>
      <c r="D42" s="17">
        <v>10302685295.83</v>
      </c>
      <c r="E42" s="17">
        <v>0</v>
      </c>
      <c r="F42" s="17">
        <v>10302685295.83</v>
      </c>
      <c r="G42" s="6"/>
    </row>
    <row r="43" spans="1:7" ht="12" x14ac:dyDescent="0.2">
      <c r="A43" s="6"/>
      <c r="B43" s="14" t="s">
        <v>74</v>
      </c>
      <c r="C43" s="15" t="s">
        <v>75</v>
      </c>
      <c r="D43" s="17">
        <v>0</v>
      </c>
      <c r="E43" s="18">
        <v>0</v>
      </c>
      <c r="F43" s="18">
        <v>0</v>
      </c>
      <c r="G43" s="6"/>
    </row>
    <row r="44" spans="1:7" ht="12" x14ac:dyDescent="0.2">
      <c r="A44" s="6"/>
      <c r="B44" s="14" t="s">
        <v>76</v>
      </c>
      <c r="C44" s="15" t="s">
        <v>77</v>
      </c>
      <c r="D44" s="17">
        <v>6170477538.46</v>
      </c>
      <c r="E44" s="17">
        <v>0</v>
      </c>
      <c r="F44" s="17">
        <v>6170477538.46</v>
      </c>
      <c r="G44" s="6"/>
    </row>
    <row r="45" spans="1:7" ht="12" x14ac:dyDescent="0.2">
      <c r="A45" s="6"/>
      <c r="B45" s="14" t="s">
        <v>78</v>
      </c>
      <c r="C45" s="15" t="s">
        <v>79</v>
      </c>
      <c r="D45" s="17">
        <v>4754627854.96</v>
      </c>
      <c r="E45" s="18">
        <v>0</v>
      </c>
      <c r="F45" s="18">
        <v>4754627854.96</v>
      </c>
      <c r="G45" s="6"/>
    </row>
    <row r="46" spans="1:7" ht="12" x14ac:dyDescent="0.2">
      <c r="A46" s="6"/>
      <c r="B46" s="14" t="s">
        <v>80</v>
      </c>
      <c r="C46" s="15" t="s">
        <v>81</v>
      </c>
      <c r="D46" s="17">
        <v>1415849683.5</v>
      </c>
      <c r="E46" s="18">
        <v>0</v>
      </c>
      <c r="F46" s="18">
        <v>1415849683.5</v>
      </c>
      <c r="G46" s="6"/>
    </row>
    <row r="47" spans="1:7" ht="12" x14ac:dyDescent="0.2">
      <c r="A47" s="6"/>
      <c r="B47" s="14" t="s">
        <v>82</v>
      </c>
      <c r="C47" s="15" t="s">
        <v>83</v>
      </c>
      <c r="D47" s="17">
        <v>4132207757.3699999</v>
      </c>
      <c r="E47" s="18">
        <v>0</v>
      </c>
      <c r="F47" s="18">
        <v>4132207757.3699999</v>
      </c>
      <c r="G47" s="6"/>
    </row>
    <row r="48" spans="1:7" ht="12" x14ac:dyDescent="0.2">
      <c r="A48" s="6"/>
      <c r="B48" s="14" t="s">
        <v>84</v>
      </c>
      <c r="C48" s="15" t="s">
        <v>85</v>
      </c>
      <c r="D48" s="17">
        <v>391680737.98999995</v>
      </c>
      <c r="E48" s="18">
        <v>0</v>
      </c>
      <c r="F48" s="18">
        <v>391680737.98999995</v>
      </c>
      <c r="G48" s="6"/>
    </row>
    <row r="49" spans="1:7" x14ac:dyDescent="0.2">
      <c r="A49" s="6"/>
      <c r="B49" s="6"/>
      <c r="C49" s="6"/>
      <c r="D49" s="6"/>
      <c r="E49" s="6"/>
      <c r="F49" s="6"/>
      <c r="G49" s="6"/>
    </row>
    <row r="50" spans="1:7" x14ac:dyDescent="0.2">
      <c r="A50" s="6"/>
      <c r="B50" s="6"/>
      <c r="C50" s="6"/>
      <c r="D50" s="6"/>
      <c r="E50" s="6"/>
      <c r="F50" s="6"/>
      <c r="G50" s="6"/>
    </row>
    <row r="51" spans="1:7" x14ac:dyDescent="0.2">
      <c r="A51" s="6"/>
      <c r="B51" s="6"/>
      <c r="C51" s="6"/>
      <c r="D51" s="6"/>
      <c r="E51" s="6"/>
      <c r="F51" s="6"/>
      <c r="G51" s="6"/>
    </row>
    <row r="52" spans="1:7" x14ac:dyDescent="0.2">
      <c r="A52" s="6"/>
      <c r="B52" s="6"/>
      <c r="C52" s="6"/>
      <c r="D52" s="6"/>
      <c r="E52" s="6"/>
      <c r="F52" s="6"/>
      <c r="G52" s="6"/>
    </row>
    <row r="53" spans="1:7" x14ac:dyDescent="0.2">
      <c r="A53" s="6"/>
      <c r="B53" s="6"/>
      <c r="C53" s="6"/>
      <c r="D53" s="6"/>
      <c r="E53" s="6"/>
      <c r="F53" s="6"/>
      <c r="G53" s="6"/>
    </row>
    <row r="54" spans="1:7" x14ac:dyDescent="0.2">
      <c r="A54" s="6"/>
      <c r="B54" s="6"/>
      <c r="C54" s="6"/>
      <c r="D54" s="6"/>
      <c r="E54" s="6"/>
      <c r="F54" s="6"/>
      <c r="G54" s="6"/>
    </row>
    <row r="55" spans="1:7" x14ac:dyDescent="0.2">
      <c r="A55" s="6"/>
      <c r="B55" s="6"/>
      <c r="C55" s="6"/>
      <c r="D55" s="6"/>
      <c r="E55" s="6"/>
      <c r="F55" s="6"/>
      <c r="G55" s="6"/>
    </row>
    <row r="56" spans="1:7" x14ac:dyDescent="0.2">
      <c r="A56" s="6"/>
      <c r="B56" s="6"/>
      <c r="C56" s="6"/>
      <c r="D56" s="6"/>
      <c r="E56" s="6"/>
      <c r="F56" s="6"/>
      <c r="G56" s="6"/>
    </row>
    <row r="57" spans="1:7" x14ac:dyDescent="0.2">
      <c r="A57" s="6"/>
      <c r="B57" s="6"/>
      <c r="C57" s="6"/>
      <c r="D57" s="6"/>
      <c r="E57" s="6"/>
      <c r="F57" s="6"/>
      <c r="G57" s="6"/>
    </row>
  </sheetData>
  <printOptions horizontalCentered="1" gridLines="1" gridLinesSet="0"/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pageSetUpPr fitToPage="1"/>
  </sheetPr>
  <dimension ref="A1:F54"/>
  <sheetViews>
    <sheetView tabSelected="1" workbookViewId="0">
      <pane xSplit="3" ySplit="6" topLeftCell="D7" activePane="bottomRight" state="frozen"/>
      <selection pane="topRight"/>
      <selection pane="bottomLeft"/>
      <selection pane="bottomRight" activeCell="N22" sqref="N22"/>
    </sheetView>
  </sheetViews>
  <sheetFormatPr defaultColWidth="9.28515625" defaultRowHeight="11.25" x14ac:dyDescent="0.2"/>
  <cols>
    <col min="1" max="1" width="9.28515625" style="2"/>
    <col min="2" max="2" width="52.7109375" style="2" customWidth="1"/>
    <col min="3" max="3" width="8.7109375" style="2" customWidth="1"/>
    <col min="4" max="6" width="16.7109375" style="2" customWidth="1"/>
    <col min="7" max="16384" width="9.28515625" style="2"/>
  </cols>
  <sheetData>
    <row r="1" spans="1:6" ht="12" x14ac:dyDescent="0.2">
      <c r="A1" s="5" t="s">
        <v>86</v>
      </c>
      <c r="B1" s="12"/>
      <c r="C1" s="12"/>
      <c r="D1" s="12"/>
      <c r="E1" s="12"/>
      <c r="F1" s="7">
        <v>44651</v>
      </c>
    </row>
    <row r="2" spans="1:6" x14ac:dyDescent="0.2">
      <c r="A2" s="12"/>
      <c r="B2" s="12"/>
      <c r="C2" s="12"/>
      <c r="D2" s="12"/>
      <c r="E2" s="12"/>
      <c r="F2" s="12"/>
    </row>
    <row r="3" spans="1:6" x14ac:dyDescent="0.2">
      <c r="A3" s="12"/>
      <c r="B3" s="12"/>
      <c r="C3" s="12"/>
      <c r="D3" s="12"/>
      <c r="E3" s="12"/>
      <c r="F3" s="12"/>
    </row>
    <row r="4" spans="1:6" s="4" customFormat="1" x14ac:dyDescent="0.25">
      <c r="A4" s="13"/>
      <c r="B4" s="13"/>
      <c r="C4" s="13"/>
      <c r="D4" s="13"/>
      <c r="E4" s="13"/>
      <c r="F4" s="13"/>
    </row>
    <row r="5" spans="1:6" s="4" customFormat="1" x14ac:dyDescent="0.25">
      <c r="A5" s="13"/>
      <c r="B5" s="13"/>
      <c r="C5" s="13"/>
      <c r="D5" s="11" t="s">
        <v>87</v>
      </c>
      <c r="E5" s="11" t="s">
        <v>88</v>
      </c>
      <c r="F5" s="11" t="s">
        <v>89</v>
      </c>
    </row>
    <row r="6" spans="1:6" ht="12" x14ac:dyDescent="0.2">
      <c r="A6" s="12"/>
      <c r="B6" s="12"/>
      <c r="C6" s="10" t="s">
        <v>141</v>
      </c>
      <c r="D6" s="15" t="s">
        <v>4</v>
      </c>
      <c r="E6" s="15" t="s">
        <v>5</v>
      </c>
      <c r="F6" s="15" t="s">
        <v>6</v>
      </c>
    </row>
    <row r="7" spans="1:6" ht="12" x14ac:dyDescent="0.2">
      <c r="A7" s="12"/>
      <c r="B7" s="14" t="s">
        <v>90</v>
      </c>
      <c r="C7" s="15" t="s">
        <v>4</v>
      </c>
      <c r="D7" s="16" t="s">
        <v>142</v>
      </c>
      <c r="E7" s="16" t="s">
        <v>142</v>
      </c>
      <c r="F7" s="17">
        <f>F8+F18+F19+F33+F34+F38+F39+F49</f>
        <v>101265403135.16</v>
      </c>
    </row>
    <row r="8" spans="1:6" ht="12" x14ac:dyDescent="0.2">
      <c r="A8" s="12"/>
      <c r="B8" s="14" t="s">
        <v>91</v>
      </c>
      <c r="C8" s="15" t="s">
        <v>5</v>
      </c>
      <c r="D8" s="16" t="s">
        <v>142</v>
      </c>
      <c r="E8" s="16" t="s">
        <v>142</v>
      </c>
      <c r="F8" s="17">
        <f>F9+F11+F12+F13+F15+F16+F17</f>
        <v>16775505359.950008</v>
      </c>
    </row>
    <row r="9" spans="1:6" ht="12" x14ac:dyDescent="0.2">
      <c r="A9" s="12"/>
      <c r="B9" s="14" t="s">
        <v>92</v>
      </c>
      <c r="C9" s="15" t="s">
        <v>6</v>
      </c>
      <c r="D9" s="16" t="s">
        <v>142</v>
      </c>
      <c r="E9" s="16" t="s">
        <v>142</v>
      </c>
      <c r="F9" s="18">
        <v>4302129000</v>
      </c>
    </row>
    <row r="10" spans="1:6" ht="12" x14ac:dyDescent="0.2">
      <c r="A10" s="12"/>
      <c r="B10" s="14" t="s">
        <v>93</v>
      </c>
      <c r="C10" s="15" t="s">
        <v>11</v>
      </c>
      <c r="D10" s="16" t="s">
        <v>142</v>
      </c>
      <c r="E10" s="16" t="s">
        <v>142</v>
      </c>
      <c r="F10" s="18">
        <v>0</v>
      </c>
    </row>
    <row r="11" spans="1:6" ht="12" x14ac:dyDescent="0.2">
      <c r="A11" s="12"/>
      <c r="B11" s="14" t="s">
        <v>94</v>
      </c>
      <c r="C11" s="15" t="s">
        <v>13</v>
      </c>
      <c r="D11" s="16" t="s">
        <v>142</v>
      </c>
      <c r="E11" s="16" t="s">
        <v>142</v>
      </c>
      <c r="F11" s="18">
        <v>134039366.06999859</v>
      </c>
    </row>
    <row r="12" spans="1:6" ht="12" x14ac:dyDescent="0.2">
      <c r="A12" s="12"/>
      <c r="B12" s="14" t="s">
        <v>95</v>
      </c>
      <c r="C12" s="15" t="s">
        <v>15</v>
      </c>
      <c r="D12" s="16" t="s">
        <v>142</v>
      </c>
      <c r="E12" s="16" t="s">
        <v>142</v>
      </c>
      <c r="F12" s="18">
        <v>0</v>
      </c>
    </row>
    <row r="13" spans="1:6" ht="12" x14ac:dyDescent="0.2">
      <c r="A13" s="12"/>
      <c r="B13" s="14" t="s">
        <v>96</v>
      </c>
      <c r="C13" s="15" t="s">
        <v>17</v>
      </c>
      <c r="D13" s="16" t="s">
        <v>142</v>
      </c>
      <c r="E13" s="16" t="s">
        <v>142</v>
      </c>
      <c r="F13" s="18">
        <v>-809986075.32999289</v>
      </c>
    </row>
    <row r="14" spans="1:6" ht="12" x14ac:dyDescent="0.2">
      <c r="A14" s="12"/>
      <c r="B14" s="14" t="s">
        <v>97</v>
      </c>
      <c r="C14" s="15" t="s">
        <v>19</v>
      </c>
      <c r="D14" s="16" t="s">
        <v>142</v>
      </c>
      <c r="E14" s="16" t="s">
        <v>142</v>
      </c>
      <c r="F14" s="18">
        <v>-702389779.01000023</v>
      </c>
    </row>
    <row r="15" spans="1:6" ht="12" x14ac:dyDescent="0.2">
      <c r="A15" s="12"/>
      <c r="B15" s="14" t="s">
        <v>98</v>
      </c>
      <c r="C15" s="15" t="s">
        <v>21</v>
      </c>
      <c r="D15" s="16" t="s">
        <v>142</v>
      </c>
      <c r="E15" s="16" t="s">
        <v>142</v>
      </c>
      <c r="F15" s="18">
        <v>112370164.13000001</v>
      </c>
    </row>
    <row r="16" spans="1:6" ht="12" x14ac:dyDescent="0.2">
      <c r="A16" s="12"/>
      <c r="B16" s="14" t="s">
        <v>99</v>
      </c>
      <c r="C16" s="15" t="s">
        <v>23</v>
      </c>
      <c r="D16" s="16" t="s">
        <v>142</v>
      </c>
      <c r="E16" s="16" t="s">
        <v>142</v>
      </c>
      <c r="F16" s="18">
        <v>12237031961.710001</v>
      </c>
    </row>
    <row r="17" spans="1:6" ht="12" x14ac:dyDescent="0.2">
      <c r="A17" s="12"/>
      <c r="B17" s="14" t="s">
        <v>100</v>
      </c>
      <c r="C17" s="15" t="s">
        <v>25</v>
      </c>
      <c r="D17" s="16" t="s">
        <v>142</v>
      </c>
      <c r="E17" s="16" t="s">
        <v>142</v>
      </c>
      <c r="F17" s="18">
        <v>799920943.37</v>
      </c>
    </row>
    <row r="18" spans="1:6" ht="12" x14ac:dyDescent="0.2">
      <c r="A18" s="12"/>
      <c r="B18" s="14" t="s">
        <v>101</v>
      </c>
      <c r="C18" s="15" t="s">
        <v>27</v>
      </c>
      <c r="D18" s="16" t="s">
        <v>142</v>
      </c>
      <c r="E18" s="16" t="s">
        <v>142</v>
      </c>
      <c r="F18" s="18">
        <v>556848630.13999999</v>
      </c>
    </row>
    <row r="19" spans="1:6" ht="12" x14ac:dyDescent="0.2">
      <c r="A19" s="12"/>
      <c r="B19" s="14" t="s">
        <v>102</v>
      </c>
      <c r="C19" s="15" t="s">
        <v>29</v>
      </c>
      <c r="D19" s="17">
        <f t="shared" ref="D19:D33" si="0">F19+E19</f>
        <v>70179117965.509995</v>
      </c>
      <c r="E19" s="17">
        <f>E20+E23+E24+E27+E30</f>
        <v>10727218136.740002</v>
      </c>
      <c r="F19" s="17">
        <f>F20+F23+F24+F27+F30</f>
        <v>59451899828.769997</v>
      </c>
    </row>
    <row r="20" spans="1:6" ht="12" x14ac:dyDescent="0.2">
      <c r="A20" s="12"/>
      <c r="B20" s="14" t="s">
        <v>103</v>
      </c>
      <c r="C20" s="15" t="s">
        <v>31</v>
      </c>
      <c r="D20" s="17">
        <f t="shared" si="0"/>
        <v>8057351509.1800013</v>
      </c>
      <c r="E20" s="17">
        <f>E21+E22</f>
        <v>2085866919.1900003</v>
      </c>
      <c r="F20" s="17">
        <f>F21+F22</f>
        <v>5971484589.9900007</v>
      </c>
    </row>
    <row r="21" spans="1:6" ht="12" x14ac:dyDescent="0.2">
      <c r="A21" s="12"/>
      <c r="B21" s="14" t="s">
        <v>104</v>
      </c>
      <c r="C21" s="15" t="s">
        <v>33</v>
      </c>
      <c r="D21" s="17">
        <f t="shared" si="0"/>
        <v>160744704.91999999</v>
      </c>
      <c r="E21" s="18">
        <v>15616193</v>
      </c>
      <c r="F21" s="18">
        <v>145128511.91999999</v>
      </c>
    </row>
    <row r="22" spans="1:6" ht="12" x14ac:dyDescent="0.2">
      <c r="A22" s="12"/>
      <c r="B22" s="14" t="s">
        <v>105</v>
      </c>
      <c r="C22" s="15" t="s">
        <v>35</v>
      </c>
      <c r="D22" s="17">
        <f t="shared" si="0"/>
        <v>7896606804.2600012</v>
      </c>
      <c r="E22" s="18">
        <v>2070250726.1900003</v>
      </c>
      <c r="F22" s="18">
        <v>5826356078.0700006</v>
      </c>
    </row>
    <row r="23" spans="1:6" ht="12" x14ac:dyDescent="0.2">
      <c r="A23" s="12"/>
      <c r="B23" s="14" t="s">
        <v>106</v>
      </c>
      <c r="C23" s="15" t="s">
        <v>37</v>
      </c>
      <c r="D23" s="17">
        <f t="shared" si="0"/>
        <v>38282124897.639999</v>
      </c>
      <c r="E23" s="18">
        <v>0</v>
      </c>
      <c r="F23" s="18">
        <v>38282124897.639999</v>
      </c>
    </row>
    <row r="24" spans="1:6" ht="12" x14ac:dyDescent="0.2">
      <c r="A24" s="12"/>
      <c r="B24" s="14" t="s">
        <v>107</v>
      </c>
      <c r="C24" s="15" t="s">
        <v>39</v>
      </c>
      <c r="D24" s="17">
        <f t="shared" si="0"/>
        <v>20776407967.459999</v>
      </c>
      <c r="E24" s="17">
        <f>E25+E26</f>
        <v>8568016029.0500011</v>
      </c>
      <c r="F24" s="17">
        <f>F25+F26</f>
        <v>12208391938.41</v>
      </c>
    </row>
    <row r="25" spans="1:6" ht="12" x14ac:dyDescent="0.2">
      <c r="A25" s="12"/>
      <c r="B25" s="14" t="s">
        <v>108</v>
      </c>
      <c r="C25" s="15" t="s">
        <v>41</v>
      </c>
      <c r="D25" s="17">
        <f t="shared" si="0"/>
        <v>4565618986.4499998</v>
      </c>
      <c r="E25" s="18">
        <v>1184038794.1900001</v>
      </c>
      <c r="F25" s="18">
        <v>3381580192.2599998</v>
      </c>
    </row>
    <row r="26" spans="1:6" ht="12" x14ac:dyDescent="0.2">
      <c r="A26" s="12"/>
      <c r="B26" s="14" t="s">
        <v>109</v>
      </c>
      <c r="C26" s="15" t="s">
        <v>43</v>
      </c>
      <c r="D26" s="17">
        <f t="shared" si="0"/>
        <v>16210788981.01</v>
      </c>
      <c r="E26" s="18">
        <v>7383977234.8600006</v>
      </c>
      <c r="F26" s="18">
        <v>8826811746.1499996</v>
      </c>
    </row>
    <row r="27" spans="1:6" ht="12" x14ac:dyDescent="0.2">
      <c r="A27" s="12"/>
      <c r="B27" s="14" t="s">
        <v>110</v>
      </c>
      <c r="C27" s="15" t="s">
        <v>45</v>
      </c>
      <c r="D27" s="17">
        <f t="shared" si="0"/>
        <v>959808846.23000002</v>
      </c>
      <c r="E27" s="17">
        <f>E28+E29</f>
        <v>73335188.5</v>
      </c>
      <c r="F27" s="17">
        <f>F28+F29</f>
        <v>886473657.73000002</v>
      </c>
    </row>
    <row r="28" spans="1:6" ht="12" x14ac:dyDescent="0.2">
      <c r="A28" s="12"/>
      <c r="B28" s="14" t="s">
        <v>111</v>
      </c>
      <c r="C28" s="15" t="s">
        <v>47</v>
      </c>
      <c r="D28" s="17">
        <f t="shared" si="0"/>
        <v>728230069</v>
      </c>
      <c r="E28" s="18">
        <v>0</v>
      </c>
      <c r="F28" s="18">
        <v>728230069</v>
      </c>
    </row>
    <row r="29" spans="1:6" ht="12" x14ac:dyDescent="0.2">
      <c r="A29" s="12"/>
      <c r="B29" s="14" t="s">
        <v>112</v>
      </c>
      <c r="C29" s="15" t="s">
        <v>49</v>
      </c>
      <c r="D29" s="17">
        <f t="shared" si="0"/>
        <v>231578777.23000002</v>
      </c>
      <c r="E29" s="18">
        <v>73335188.5</v>
      </c>
      <c r="F29" s="18">
        <v>158243588.73000002</v>
      </c>
    </row>
    <row r="30" spans="1:6" ht="12" x14ac:dyDescent="0.2">
      <c r="A30" s="12"/>
      <c r="B30" s="14" t="s">
        <v>113</v>
      </c>
      <c r="C30" s="15" t="s">
        <v>51</v>
      </c>
      <c r="D30" s="17">
        <f t="shared" si="0"/>
        <v>2103424745</v>
      </c>
      <c r="E30" s="17">
        <f>E31+E32</f>
        <v>0</v>
      </c>
      <c r="F30" s="17">
        <f>F31+F32</f>
        <v>2103424745</v>
      </c>
    </row>
    <row r="31" spans="1:6" ht="12" x14ac:dyDescent="0.2">
      <c r="A31" s="12"/>
      <c r="B31" s="14" t="s">
        <v>114</v>
      </c>
      <c r="C31" s="15" t="s">
        <v>53</v>
      </c>
      <c r="D31" s="17">
        <f t="shared" si="0"/>
        <v>2102611856</v>
      </c>
      <c r="E31" s="18"/>
      <c r="F31" s="18">
        <v>2102611856</v>
      </c>
    </row>
    <row r="32" spans="1:6" ht="12" x14ac:dyDescent="0.2">
      <c r="A32" s="12"/>
      <c r="B32" s="14" t="s">
        <v>115</v>
      </c>
      <c r="C32" s="15" t="s">
        <v>55</v>
      </c>
      <c r="D32" s="17">
        <f t="shared" si="0"/>
        <v>812889</v>
      </c>
      <c r="E32" s="18">
        <v>0</v>
      </c>
      <c r="F32" s="18">
        <v>812889</v>
      </c>
    </row>
    <row r="33" spans="1:6" ht="12" x14ac:dyDescent="0.2">
      <c r="A33" s="12"/>
      <c r="B33" s="14" t="s">
        <v>116</v>
      </c>
      <c r="C33" s="15" t="s">
        <v>57</v>
      </c>
      <c r="D33" s="17">
        <f t="shared" si="0"/>
        <v>9250256004.3800011</v>
      </c>
      <c r="E33" s="18">
        <v>0</v>
      </c>
      <c r="F33" s="18">
        <v>9250256004.3800011</v>
      </c>
    </row>
    <row r="34" spans="1:6" ht="12" x14ac:dyDescent="0.2">
      <c r="A34" s="12"/>
      <c r="B34" s="14" t="s">
        <v>117</v>
      </c>
      <c r="C34" s="15" t="s">
        <v>59</v>
      </c>
      <c r="D34" s="16" t="s">
        <v>142</v>
      </c>
      <c r="E34" s="16" t="s">
        <v>142</v>
      </c>
      <c r="F34" s="17">
        <f>F35+F36+F37</f>
        <v>2086224024.5</v>
      </c>
    </row>
    <row r="35" spans="1:6" ht="12" x14ac:dyDescent="0.2">
      <c r="A35" s="12"/>
      <c r="B35" s="14" t="s">
        <v>118</v>
      </c>
      <c r="C35" s="15" t="s">
        <v>61</v>
      </c>
      <c r="D35" s="16" t="s">
        <v>142</v>
      </c>
      <c r="E35" s="16" t="s">
        <v>142</v>
      </c>
      <c r="F35" s="18">
        <v>117342154</v>
      </c>
    </row>
    <row r="36" spans="1:6" ht="12" x14ac:dyDescent="0.2">
      <c r="A36" s="12"/>
      <c r="B36" s="14" t="s">
        <v>119</v>
      </c>
      <c r="C36" s="15" t="s">
        <v>63</v>
      </c>
      <c r="D36" s="16" t="s">
        <v>142</v>
      </c>
      <c r="E36" s="16" t="s">
        <v>142</v>
      </c>
      <c r="F36" s="18">
        <v>1839701786.5</v>
      </c>
    </row>
    <row r="37" spans="1:6" ht="12" x14ac:dyDescent="0.2">
      <c r="A37" s="12"/>
      <c r="B37" s="14" t="s">
        <v>120</v>
      </c>
      <c r="C37" s="15" t="s">
        <v>65</v>
      </c>
      <c r="D37" s="16" t="s">
        <v>142</v>
      </c>
      <c r="E37" s="16" t="s">
        <v>142</v>
      </c>
      <c r="F37" s="18">
        <v>129180083.99999999</v>
      </c>
    </row>
    <row r="38" spans="1:6" ht="12" x14ac:dyDescent="0.2">
      <c r="A38" s="12"/>
      <c r="B38" s="14" t="s">
        <v>121</v>
      </c>
      <c r="C38" s="15" t="s">
        <v>67</v>
      </c>
      <c r="D38" s="16" t="s">
        <v>142</v>
      </c>
      <c r="E38" s="16" t="s">
        <v>142</v>
      </c>
      <c r="F38" s="18">
        <v>4586708346.0200005</v>
      </c>
    </row>
    <row r="39" spans="1:6" ht="12" x14ac:dyDescent="0.2">
      <c r="A39" s="12"/>
      <c r="B39" s="14" t="s">
        <v>122</v>
      </c>
      <c r="C39" s="15" t="s">
        <v>69</v>
      </c>
      <c r="D39" s="16" t="s">
        <v>142</v>
      </c>
      <c r="E39" s="16" t="s">
        <v>142</v>
      </c>
      <c r="F39" s="17">
        <f>F40+F41+F42+F44+F45+F47+F48</f>
        <v>5641442173.8600006</v>
      </c>
    </row>
    <row r="40" spans="1:6" ht="12" x14ac:dyDescent="0.2">
      <c r="A40" s="12"/>
      <c r="B40" s="14" t="s">
        <v>123</v>
      </c>
      <c r="C40" s="15" t="s">
        <v>71</v>
      </c>
      <c r="D40" s="16" t="s">
        <v>142</v>
      </c>
      <c r="E40" s="16" t="s">
        <v>142</v>
      </c>
      <c r="F40" s="18">
        <v>4992208893.3200006</v>
      </c>
    </row>
    <row r="41" spans="1:6" ht="12" x14ac:dyDescent="0.2">
      <c r="A41" s="12"/>
      <c r="B41" s="14" t="s">
        <v>124</v>
      </c>
      <c r="C41" s="15" t="s">
        <v>73</v>
      </c>
      <c r="D41" s="16" t="s">
        <v>142</v>
      </c>
      <c r="E41" s="16" t="s">
        <v>142</v>
      </c>
      <c r="F41" s="18">
        <v>145267683.44</v>
      </c>
    </row>
    <row r="42" spans="1:6" ht="12" x14ac:dyDescent="0.2">
      <c r="A42" s="12"/>
      <c r="B42" s="14" t="s">
        <v>125</v>
      </c>
      <c r="C42" s="15" t="s">
        <v>75</v>
      </c>
      <c r="D42" s="16" t="s">
        <v>142</v>
      </c>
      <c r="E42" s="16" t="s">
        <v>142</v>
      </c>
      <c r="F42" s="18">
        <v>0</v>
      </c>
    </row>
    <row r="43" spans="1:6" ht="12" x14ac:dyDescent="0.2">
      <c r="A43" s="12"/>
      <c r="B43" s="14" t="s">
        <v>126</v>
      </c>
      <c r="C43" s="15" t="s">
        <v>77</v>
      </c>
      <c r="D43" s="16" t="s">
        <v>142</v>
      </c>
      <c r="E43" s="16" t="s">
        <v>142</v>
      </c>
      <c r="F43" s="18">
        <v>0</v>
      </c>
    </row>
    <row r="44" spans="1:6" ht="12" x14ac:dyDescent="0.2">
      <c r="A44" s="12"/>
      <c r="B44" s="14" t="s">
        <v>127</v>
      </c>
      <c r="C44" s="15" t="s">
        <v>79</v>
      </c>
      <c r="D44" s="16" t="s">
        <v>142</v>
      </c>
      <c r="E44" s="16" t="s">
        <v>142</v>
      </c>
      <c r="F44" s="18">
        <v>335924.43</v>
      </c>
    </row>
    <row r="45" spans="1:6" ht="12" x14ac:dyDescent="0.2">
      <c r="A45" s="12"/>
      <c r="B45" s="14" t="s">
        <v>128</v>
      </c>
      <c r="C45" s="15" t="s">
        <v>81</v>
      </c>
      <c r="D45" s="16" t="s">
        <v>142</v>
      </c>
      <c r="E45" s="16" t="s">
        <v>142</v>
      </c>
      <c r="F45" s="18">
        <v>503629672.67000002</v>
      </c>
    </row>
    <row r="46" spans="1:6" ht="12" x14ac:dyDescent="0.2">
      <c r="A46" s="12"/>
      <c r="B46" s="14" t="s">
        <v>129</v>
      </c>
      <c r="C46" s="15" t="s">
        <v>83</v>
      </c>
      <c r="D46" s="16" t="s">
        <v>142</v>
      </c>
      <c r="E46" s="16" t="s">
        <v>142</v>
      </c>
      <c r="F46" s="18">
        <v>80133593.850000009</v>
      </c>
    </row>
    <row r="47" spans="1:6" ht="12" x14ac:dyDescent="0.2">
      <c r="A47" s="12"/>
      <c r="B47" s="14" t="s">
        <v>130</v>
      </c>
      <c r="C47" s="15" t="s">
        <v>85</v>
      </c>
      <c r="D47" s="16" t="s">
        <v>142</v>
      </c>
      <c r="E47" s="16" t="s">
        <v>142</v>
      </c>
      <c r="F47" s="18">
        <v>0</v>
      </c>
    </row>
    <row r="48" spans="1:6" ht="12" x14ac:dyDescent="0.2">
      <c r="A48" s="12"/>
      <c r="B48" s="14" t="s">
        <v>131</v>
      </c>
      <c r="C48" s="15" t="s">
        <v>132</v>
      </c>
      <c r="D48" s="16" t="s">
        <v>142</v>
      </c>
      <c r="E48" s="16" t="s">
        <v>142</v>
      </c>
      <c r="F48" s="18">
        <v>0</v>
      </c>
    </row>
    <row r="49" spans="1:6" ht="12" x14ac:dyDescent="0.2">
      <c r="A49" s="12"/>
      <c r="B49" s="14" t="s">
        <v>133</v>
      </c>
      <c r="C49" s="15" t="s">
        <v>134</v>
      </c>
      <c r="D49" s="16" t="s">
        <v>142</v>
      </c>
      <c r="E49" s="16" t="s">
        <v>142</v>
      </c>
      <c r="F49" s="17">
        <f>F50+F51</f>
        <v>2916518767.54</v>
      </c>
    </row>
    <row r="50" spans="1:6" ht="12" x14ac:dyDescent="0.2">
      <c r="A50" s="12"/>
      <c r="B50" s="14" t="s">
        <v>135</v>
      </c>
      <c r="C50" s="15" t="s">
        <v>136</v>
      </c>
      <c r="D50" s="16" t="s">
        <v>142</v>
      </c>
      <c r="E50" s="16" t="s">
        <v>142</v>
      </c>
      <c r="F50" s="18">
        <v>1020723411.7299997</v>
      </c>
    </row>
    <row r="51" spans="1:6" ht="12" x14ac:dyDescent="0.2">
      <c r="A51" s="12"/>
      <c r="B51" s="14" t="s">
        <v>137</v>
      </c>
      <c r="C51" s="15" t="s">
        <v>138</v>
      </c>
      <c r="D51" s="16" t="s">
        <v>142</v>
      </c>
      <c r="E51" s="16" t="s">
        <v>142</v>
      </c>
      <c r="F51" s="18">
        <v>1895795355.8100002</v>
      </c>
    </row>
    <row r="52" spans="1:6" ht="12" x14ac:dyDescent="0.2">
      <c r="A52" s="12"/>
      <c r="B52" s="14" t="s">
        <v>139</v>
      </c>
      <c r="C52" s="15" t="s">
        <v>140</v>
      </c>
      <c r="D52" s="16" t="s">
        <v>142</v>
      </c>
      <c r="E52" s="16" t="s">
        <v>142</v>
      </c>
      <c r="F52" s="18">
        <v>1895795355.8100002</v>
      </c>
    </row>
    <row r="53" spans="1:6" x14ac:dyDescent="0.2">
      <c r="A53" s="12"/>
      <c r="B53" s="12"/>
      <c r="C53" s="12"/>
      <c r="D53" s="12"/>
      <c r="E53" s="12"/>
      <c r="F53" s="12"/>
    </row>
    <row r="54" spans="1:6" x14ac:dyDescent="0.2">
      <c r="A54" s="12"/>
      <c r="B54" s="12"/>
      <c r="C54" s="12"/>
      <c r="D54" s="12"/>
      <c r="E54" s="12"/>
      <c r="F54" s="12"/>
    </row>
  </sheetData>
  <printOptions horizontalCentered="1" gridLines="1" gridLinesSet="0"/>
  <pageMargins left="0.7" right="0.7" top="0.75" bottom="0.75" header="0.3" footer="0.3"/>
  <pageSetup paperSize="9" scale="72" orientation="portrait" r:id="rId1"/>
  <headerFooter scaleWithDoc="0"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989174E9C0EC4A912DBE8359A54343" ma:contentTypeVersion="1" ma:contentTypeDescription="Vytvoří nový dokument" ma:contentTypeScope="" ma:versionID="e0a81f6cd01de091c568656b4c6503f5">
  <xsd:schema xmlns:xsd="http://www.w3.org/2001/XMLSchema" xmlns:xs="http://www.w3.org/2001/XMLSchema" xmlns:p="http://schemas.microsoft.com/office/2006/metadata/properties" xmlns:ns2="11afc535-a926-455b-af7c-6ef90436a94f" targetNamespace="http://schemas.microsoft.com/office/2006/metadata/properties" ma:root="true" ma:fieldsID="80e31d5ef3d6fcdf0f5848dab8eaf742" ns2:_="">
    <xsd:import namespace="11afc535-a926-455b-af7c-6ef90436a94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afc535-a926-455b-af7c-6ef90436a94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AE9C12-53A7-4027-AC88-EEF001617B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afc535-a926-455b-af7c-6ef90436a9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5E370C-476D-48EC-BDDD-00B9FCF10F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64AD85-F663-4DD8-9DAA-6AEB0524CF16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11afc535-a926-455b-af7c-6ef90436a94f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ROPO10_11</vt:lpstr>
      <vt:lpstr>ROPO10_21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ZAM\mondracek</dc:creator>
  <cp:lastModifiedBy>Tišl Lucie</cp:lastModifiedBy>
  <cp:lastPrinted>2022-05-09T07:45:00Z</cp:lastPrinted>
  <dcterms:created xsi:type="dcterms:W3CDTF">2021-05-24T10:20:53Z</dcterms:created>
  <dcterms:modified xsi:type="dcterms:W3CDTF">2022-05-09T07:46:47Z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ContentTypeId">
    <vt:lpwstr>0x010100B4989174E9C0EC4A912DBE8359A54343</vt:lpwstr>
  </property>
</Properties>
</file>