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28620" windowHeight="13680"/>
  </bookViews>
  <sheets>
    <sheet name="VZZ" sheetId="1" r:id="rId1"/>
    <sheet name="Rozvaha" sheetId="2" r:id="rId2"/>
  </sheets>
  <externalReferences>
    <externalReference r:id="rId3"/>
    <externalReference r:id="rId4"/>
  </externalReferences>
  <definedNames>
    <definedName name="_Fill" hidden="1">#REF!</definedName>
    <definedName name="_Filll" hidden="1">'[1]#REF'!$G$39:$G$72</definedName>
    <definedName name="d2002_rozv">[2]d2002_rozv!$1:$1048576</definedName>
    <definedName name="d2002_vysl">[2]d2002_vysl!$1:$1048576</definedName>
    <definedName name="_xlnm.Print_Titles" localSheetId="0">VZZ!$1:$9</definedName>
    <definedName name="_xlnm.Print_Area" localSheetId="1">Rozvaha!$A$1:$I$108</definedName>
    <definedName name="_xlnm.Print_Area" localSheetId="0">VZZ!$A$1:$H$100</definedName>
    <definedName name="solver_num" hidden="1">0</definedName>
    <definedName name="solver_nwt" hidden="1">1</definedName>
    <definedName name="solver_val" hidden="1">0</definedName>
  </definedNames>
  <calcPr calcId="145621"/>
</workbook>
</file>

<file path=xl/calcChain.xml><?xml version="1.0" encoding="utf-8"?>
<calcChain xmlns="http://schemas.openxmlformats.org/spreadsheetml/2006/main">
  <c r="H104" i="2" l="1"/>
  <c r="H86" i="2"/>
  <c r="I83" i="2"/>
  <c r="G83" i="2"/>
  <c r="I77" i="2"/>
  <c r="H74" i="2"/>
  <c r="F70" i="2"/>
  <c r="H58" i="2"/>
  <c r="G50" i="2"/>
  <c r="F44" i="2"/>
  <c r="I26" i="2"/>
  <c r="G21" i="2"/>
  <c r="F20" i="2"/>
  <c r="H97" i="1"/>
  <c r="G97" i="1"/>
  <c r="H85" i="1"/>
  <c r="G85" i="1"/>
  <c r="G70" i="1"/>
  <c r="G16" i="1"/>
  <c r="F21" i="1" l="1"/>
  <c r="I58" i="2"/>
  <c r="H70" i="2"/>
  <c r="G39" i="1"/>
  <c r="H74" i="1"/>
  <c r="H77" i="1" s="1"/>
  <c r="G39" i="2"/>
  <c r="G38" i="2" s="1"/>
  <c r="F86" i="2"/>
  <c r="F44" i="1"/>
  <c r="G46" i="1" s="1"/>
  <c r="G66" i="1"/>
  <c r="G70" i="2"/>
  <c r="F74" i="2"/>
  <c r="H34" i="1"/>
  <c r="I20" i="2"/>
  <c r="I21" i="2"/>
  <c r="H21" i="2"/>
  <c r="H16" i="2" s="1"/>
  <c r="H26" i="2"/>
  <c r="F39" i="2"/>
  <c r="F38" i="2" s="1"/>
  <c r="I44" i="2"/>
  <c r="H44" i="2"/>
  <c r="H50" i="2"/>
  <c r="I90" i="2"/>
  <c r="I104" i="2"/>
  <c r="F82" i="1"/>
  <c r="I86" i="2"/>
  <c r="H90" i="2"/>
  <c r="I95" i="2"/>
  <c r="G31" i="1"/>
  <c r="F21" i="2"/>
  <c r="I39" i="2"/>
  <c r="F50" i="2"/>
  <c r="F48" i="2" s="1"/>
  <c r="I50" i="2"/>
  <c r="I48" i="2" s="1"/>
  <c r="G74" i="2"/>
  <c r="G77" i="2"/>
  <c r="F77" i="2"/>
  <c r="F83" i="2"/>
  <c r="F13" i="1"/>
  <c r="F55" i="1"/>
  <c r="G89" i="1"/>
  <c r="G26" i="2"/>
  <c r="G48" i="2"/>
  <c r="H95" i="2"/>
  <c r="H76" i="1"/>
  <c r="H20" i="2"/>
  <c r="F15" i="1"/>
  <c r="F24" i="1"/>
  <c r="F52" i="1"/>
  <c r="F59" i="1"/>
  <c r="F26" i="2"/>
  <c r="H77" i="2"/>
  <c r="G86" i="2"/>
  <c r="H39" i="2"/>
  <c r="G44" i="2"/>
  <c r="I70" i="2"/>
  <c r="I74" i="2"/>
  <c r="H83" i="2"/>
  <c r="F69" i="2" l="1"/>
  <c r="F16" i="2"/>
  <c r="I38" i="2"/>
  <c r="I16" i="2"/>
  <c r="G84" i="1"/>
  <c r="G16" i="2"/>
  <c r="G55" i="2" s="1"/>
  <c r="H48" i="2"/>
  <c r="H69" i="2"/>
  <c r="G69" i="2"/>
  <c r="G60" i="1"/>
  <c r="H94" i="1"/>
  <c r="G15" i="1"/>
  <c r="G55" i="1"/>
  <c r="G24" i="1"/>
  <c r="H38" i="2"/>
  <c r="I69" i="2"/>
  <c r="F55" i="2" l="1"/>
  <c r="I55" i="2"/>
  <c r="I108" i="2"/>
  <c r="G74" i="1"/>
  <c r="G34" i="1"/>
  <c r="H108" i="2"/>
  <c r="H55" i="2"/>
  <c r="G76" i="1" l="1"/>
  <c r="G77" i="1"/>
  <c r="G94" i="1" l="1"/>
  <c r="G100" i="1" l="1"/>
</calcChain>
</file>

<file path=xl/sharedStrings.xml><?xml version="1.0" encoding="utf-8"?>
<sst xmlns="http://schemas.openxmlformats.org/spreadsheetml/2006/main" count="497" uniqueCount="251">
  <si>
    <t>VÝKAZ ZISKU A ZTRÁTY</t>
  </si>
  <si>
    <t>POJIŠŤOVEN</t>
  </si>
  <si>
    <t>Společnost: Pojišťovna České spořitelny, a.s., Vienna Insurance Group</t>
  </si>
  <si>
    <t>IČO: 47452820                                                                                                                                                               v tis. Kč (bez desetinných míst)</t>
  </si>
  <si>
    <t>Legenda</t>
  </si>
  <si>
    <t>Číslo řádku</t>
  </si>
  <si>
    <t>Základna</t>
  </si>
  <si>
    <t>Mezisoučet</t>
  </si>
  <si>
    <t>Výsledek</t>
  </si>
  <si>
    <t>Minulé období</t>
  </si>
  <si>
    <t>I. TECHNICKÝ ÚČET K NEŽIVOTNÍMU POJIŠTĚNÍ</t>
  </si>
  <si>
    <t>1. Zasloužené pojistné, očištěné od zajištění:</t>
  </si>
  <si>
    <t>x</t>
  </si>
  <si>
    <t>a) předepsané hrubé pojistné</t>
  </si>
  <si>
    <t>b) pojistné postoupené zajišťovatelům</t>
  </si>
  <si>
    <t>c) změna stavu hrubé výše rezervy na nezasloužené pojistné (+/-)</t>
  </si>
  <si>
    <t>d) změna stavu rezervy na nezasloužené pojistné, podíl zajišťovatelů (+/-)</t>
  </si>
  <si>
    <t>2. Převedené výnosy z investic z Netechnického účtu (položka III.6.)</t>
  </si>
  <si>
    <t>3. Ostatní technické výnosy, očištěné od zajištění</t>
  </si>
  <si>
    <t>4. Náklady na pojistná plnění, očištěné od zajištění:</t>
  </si>
  <si>
    <t>a) náklady na pojistná plnění:</t>
  </si>
  <si>
    <t>aa) hrubá výše</t>
  </si>
  <si>
    <t>ab) podíl zajišťovatelů</t>
  </si>
  <si>
    <t>b) změna stavu rezervy na pojistná plnění (+/-):</t>
  </si>
  <si>
    <t>ba) hrubá výše</t>
  </si>
  <si>
    <t>bb) podíl zajišťovatelů</t>
  </si>
  <si>
    <t>5. Změny stavu ostatních technických rezerv, očištěné od zajištění (+/-)</t>
  </si>
  <si>
    <t>6. Bonusy a slevy, očištěné od zajištění</t>
  </si>
  <si>
    <t>7. Čistá výše provozních nákladů:</t>
  </si>
  <si>
    <t>a) pořizovací náklady na pojistné smlouvy</t>
  </si>
  <si>
    <t>b) změna stavu časově rozlišených pořizovacích nákladů (+/-)</t>
  </si>
  <si>
    <t>c) správní režie</t>
  </si>
  <si>
    <t>d) provize od zajišťovatelů a podíly na ziscích</t>
  </si>
  <si>
    <t>8. Ostatní technické náklady, očištěné od zajištění</t>
  </si>
  <si>
    <t>9. Změna stavu vyrovnávací rezervy (+/-)</t>
  </si>
  <si>
    <t>10. Mezisoučet, zůstatek (výsledek) Technického účtu k neživotnímu pojištění (položka III.1.)</t>
  </si>
  <si>
    <t>II. TECHNICKÝ ÚČET K ŽIVOTNÍMU POJIŠTĚNÍ</t>
  </si>
  <si>
    <t>25</t>
  </si>
  <si>
    <t>26</t>
  </si>
  <si>
    <t>27</t>
  </si>
  <si>
    <t>c) změna stavu rezervy na nezasloužené pojistné, očištěná od zajištění (+/-)</t>
  </si>
  <si>
    <t>28</t>
  </si>
  <si>
    <t>2. Výnosy z investic:</t>
  </si>
  <si>
    <t>29</t>
  </si>
  <si>
    <t>a) výnosy z podílů se zvláštním uvedením těch, které pocházejí z ovládaných osob</t>
  </si>
  <si>
    <t>30</t>
  </si>
  <si>
    <t>b) výnosy z ostatních investic, se zvláštním uvedením těch, které pocházejí z ovládaných osob, v tom:</t>
  </si>
  <si>
    <t>31</t>
  </si>
  <si>
    <t xml:space="preserve">ba) výnosy z pozemků a staveb </t>
  </si>
  <si>
    <t>32</t>
  </si>
  <si>
    <t>bb) výnosy z ostatních investic</t>
  </si>
  <si>
    <t>33</t>
  </si>
  <si>
    <t>c) změny hodnoty investic</t>
  </si>
  <si>
    <t>34</t>
  </si>
  <si>
    <t>d) výnosy z realizace investic</t>
  </si>
  <si>
    <t>35</t>
  </si>
  <si>
    <t>3. Přírůstky hodnoty investic</t>
  </si>
  <si>
    <t>36</t>
  </si>
  <si>
    <t>4. Ostatní technické výnosy, očištěné od zajištění</t>
  </si>
  <si>
    <t>37</t>
  </si>
  <si>
    <t>5. Náklady na pojistná plnění, očištěné od zajištění:</t>
  </si>
  <si>
    <t>38</t>
  </si>
  <si>
    <t>39</t>
  </si>
  <si>
    <t>40</t>
  </si>
  <si>
    <t xml:space="preserve">ab) podíl zajišťovatelů </t>
  </si>
  <si>
    <t>41</t>
  </si>
  <si>
    <t>42</t>
  </si>
  <si>
    <t>43</t>
  </si>
  <si>
    <t xml:space="preserve">bb) podíl zajišťovatelů </t>
  </si>
  <si>
    <t>44</t>
  </si>
  <si>
    <t>6. Změna stavu ostatních technických rezerv, očištěná od zajištění (+/-):</t>
  </si>
  <si>
    <t>45</t>
  </si>
  <si>
    <t>a) rezervy v životním pojištění:</t>
  </si>
  <si>
    <t>46</t>
  </si>
  <si>
    <t>47</t>
  </si>
  <si>
    <t>48</t>
  </si>
  <si>
    <t>b) ostatní technické rezervy, očištěné od zajištění</t>
  </si>
  <si>
    <t>49</t>
  </si>
  <si>
    <t>7. Bonusy a slevy, očištěné od zajištění</t>
  </si>
  <si>
    <t>50</t>
  </si>
  <si>
    <t>8. Čistá výše provozních nákladů:</t>
  </si>
  <si>
    <t>51</t>
  </si>
  <si>
    <t>52</t>
  </si>
  <si>
    <t>53</t>
  </si>
  <si>
    <t>54</t>
  </si>
  <si>
    <t xml:space="preserve">d) provize od zajišťovatelů a podíly na ziscích </t>
  </si>
  <si>
    <t>55</t>
  </si>
  <si>
    <t>9. Náklady na investice:</t>
  </si>
  <si>
    <t>56</t>
  </si>
  <si>
    <t>a) náklady na správu investic, včetně úroků</t>
  </si>
  <si>
    <t>57</t>
  </si>
  <si>
    <t>b) změna hodnoty investic</t>
  </si>
  <si>
    <t>58</t>
  </si>
  <si>
    <t>c) náklady spojené s realizací investic</t>
  </si>
  <si>
    <t>59</t>
  </si>
  <si>
    <t>10. Úbytky hodnoty investic</t>
  </si>
  <si>
    <t>60</t>
  </si>
  <si>
    <t>11. Ostatní technické náklady, očištěné od zajištění</t>
  </si>
  <si>
    <t>61</t>
  </si>
  <si>
    <t>12. Převod výnosů z finančního umístění (investic) na Netechnický účet (položka III.4.)</t>
  </si>
  <si>
    <t>62</t>
  </si>
  <si>
    <t>13. Mezisoučet, zůstatek (výsledek) Technického účtu k životnímu pojištění (položka III.2.)</t>
  </si>
  <si>
    <t>63</t>
  </si>
  <si>
    <t>III. NETECHNICKÝ ÚČET</t>
  </si>
  <si>
    <t>1. Výsledek Technického účtu k neživotnímu pojištění (položka I.10.)</t>
  </si>
  <si>
    <t>64</t>
  </si>
  <si>
    <t>2. Výsledek Technického účtu k životnímu pojištění (položka II.13.)</t>
  </si>
  <si>
    <t>65</t>
  </si>
  <si>
    <t>3. Výnosy z investic:</t>
  </si>
  <si>
    <t>66</t>
  </si>
  <si>
    <t>67</t>
  </si>
  <si>
    <t>b) výnosy z ostatních nvestic, se zvláštním uvedením těch, které pocházejí z ovládaných osob, v tom:</t>
  </si>
  <si>
    <t>68</t>
  </si>
  <si>
    <t>69</t>
  </si>
  <si>
    <t>70</t>
  </si>
  <si>
    <t>71</t>
  </si>
  <si>
    <t>72</t>
  </si>
  <si>
    <t>4. Převedené výnosy finančního umístění (investic) z Technického účtu k životnímu pojištění (položka II.12.)</t>
  </si>
  <si>
    <t>73</t>
  </si>
  <si>
    <t>5. Náklady na investice:</t>
  </si>
  <si>
    <t>74</t>
  </si>
  <si>
    <t>75</t>
  </si>
  <si>
    <t>b) změny hodnoty investic</t>
  </si>
  <si>
    <t>76</t>
  </si>
  <si>
    <t>c) náklady spojené s realizací  investic</t>
  </si>
  <si>
    <t>77</t>
  </si>
  <si>
    <t>6. Převod výnosů z investic na Technický účet k neživotnímu pojištění (položka I.2.)</t>
  </si>
  <si>
    <t>78</t>
  </si>
  <si>
    <t>7. Ostatní výnosy</t>
  </si>
  <si>
    <t>79</t>
  </si>
  <si>
    <t>8. Ostatní náklady</t>
  </si>
  <si>
    <t>80</t>
  </si>
  <si>
    <t>9. Daň z příjmů z běžné činnosti</t>
  </si>
  <si>
    <t>81</t>
  </si>
  <si>
    <t>10. Zisk nebo ztráta z běžné činnosti po zdanění</t>
  </si>
  <si>
    <t>82</t>
  </si>
  <si>
    <t>11. Mimořádné náklady</t>
  </si>
  <si>
    <t>83</t>
  </si>
  <si>
    <t>12. Mimořádné výnosy</t>
  </si>
  <si>
    <t>84</t>
  </si>
  <si>
    <t>13. Mimořádný zisk nebo ztráta</t>
  </si>
  <si>
    <t>85</t>
  </si>
  <si>
    <t>14. Daň z příjmů z mimořádné činnosti</t>
  </si>
  <si>
    <t>86</t>
  </si>
  <si>
    <t>15. Ostatní daně neuvedené v předcházejících položkách</t>
  </si>
  <si>
    <t>87</t>
  </si>
  <si>
    <t xml:space="preserve">16. Zisk nebo ztráta za účetní období </t>
  </si>
  <si>
    <t>88</t>
  </si>
  <si>
    <t>ROZVAHA</t>
  </si>
  <si>
    <t>IČO: 47452820                                                                                                                                                            v tis. Kč (bez desetinných míst)</t>
  </si>
  <si>
    <t>Hrubá výše</t>
  </si>
  <si>
    <t>Úprava</t>
  </si>
  <si>
    <t>Čistá výše</t>
  </si>
  <si>
    <t>AKTIVA</t>
  </si>
  <si>
    <t>A. Pohledávky za upsaný základní kapitál</t>
  </si>
  <si>
    <t>B. Dlouhodobý nehmotný majetek, z toho:</t>
  </si>
  <si>
    <t>a) zřizovací výdaje</t>
  </si>
  <si>
    <t>b) goodwill</t>
  </si>
  <si>
    <t>C. Investice</t>
  </si>
  <si>
    <t>I. Pozemky a stavby, z toho:</t>
  </si>
  <si>
    <t>1. Pozemky</t>
  </si>
  <si>
    <t>2. Stavby</t>
  </si>
  <si>
    <t>a) provozní investice</t>
  </si>
  <si>
    <t>II. Investice v podnikatelských seskupeních</t>
  </si>
  <si>
    <t>1. Podíly v ovládaných osobách</t>
  </si>
  <si>
    <t>2. Dluhové cenné papíry vydané ovládanými osobami a zápůjčky a úvěry těmto osobám</t>
  </si>
  <si>
    <t>3. Podíly s podstatným vlivem</t>
  </si>
  <si>
    <t>4. Dluhové cenné papíry vydané osobami, ve kterých má účetní jednotka podstatný vliv, a zápůjčky a úvěry těmto osobám</t>
  </si>
  <si>
    <t>III. Jiné investice</t>
  </si>
  <si>
    <t>1. Akcie a ostatní cenné papíry s proměnlivým výnosem, ostatní podíly</t>
  </si>
  <si>
    <t>2. Dluhové cenné papíry, v tom:</t>
  </si>
  <si>
    <t>a) Cenné papíry oceňované reálnou hodnotou proti účtům nákladů a výnosů</t>
  </si>
  <si>
    <t>b) Dluhopisy "OECD" držené do splatnosti</t>
  </si>
  <si>
    <t>c) Ostatní cenné papíry držené do splatnosti</t>
  </si>
  <si>
    <t>3. Finanční umístění v investičních sdruženích</t>
  </si>
  <si>
    <t>5. Ostatní zápůjčky a úvěry</t>
  </si>
  <si>
    <t>6. Depozita u finančních institucí</t>
  </si>
  <si>
    <t>7. Ostatní investice</t>
  </si>
  <si>
    <t>IV. Depozita při aktivním zajištění</t>
  </si>
  <si>
    <t>D. Investice životního pojištění, je-li nositelem investičního rizika pojistník</t>
  </si>
  <si>
    <t xml:space="preserve">E. Dlužníci  </t>
  </si>
  <si>
    <t>I. Pohledávky z operací přímého pojištění</t>
  </si>
  <si>
    <t>1. pojistníci</t>
  </si>
  <si>
    <t>2. pojišťovací zprostředkovatelé</t>
  </si>
  <si>
    <t>II. Pohledávky z operací zajištění</t>
  </si>
  <si>
    <t xml:space="preserve">III. Ostatní pohledávky </t>
  </si>
  <si>
    <t>F. Ostatní aktiva</t>
  </si>
  <si>
    <t>I. Dlouhodobý hmotný majetek, jiný než majetek uváděný v položce "C.I. Pozemky a stavby", a zásoby</t>
  </si>
  <si>
    <t>II. Hotovost na účtech u finančních institucí a hotovost v pokladně</t>
  </si>
  <si>
    <t>IV. Jiná aktiva</t>
  </si>
  <si>
    <t>G. Přechodné účty aktiv</t>
  </si>
  <si>
    <t>I. Naběhlé úroky a nájemné</t>
  </si>
  <si>
    <t>II. Odložené pořizovací náklady na pojistné smlouvy, v tom odděleně:</t>
  </si>
  <si>
    <t>a) v životním pojištění</t>
  </si>
  <si>
    <t>b) v neživotním pojištění</t>
  </si>
  <si>
    <t>III. Ostatní přechodné účty aktiv, z toho:</t>
  </si>
  <si>
    <t>a) dohadné položky aktivní</t>
  </si>
  <si>
    <t>AKTIVA CELKEM</t>
  </si>
  <si>
    <t>PASIVA</t>
  </si>
  <si>
    <t xml:space="preserve">A. Vlastní kapitál </t>
  </si>
  <si>
    <t>I. Základní kapitál, z toho:</t>
  </si>
  <si>
    <t>a) změny základního kapitálu</t>
  </si>
  <si>
    <t>b) zrušeno</t>
  </si>
  <si>
    <t>II. Emisní ažio</t>
  </si>
  <si>
    <t>III. Rezervní fond na nové ocenění</t>
  </si>
  <si>
    <t>IV. Ostatní kapitálové fondy</t>
  </si>
  <si>
    <t>V. Rezervní fond a ostatní  fondy ze zisku</t>
  </si>
  <si>
    <t>VI. Nerozdělený zisk minulých účetních období nebo neuhrazená ztráta minulých účetních období</t>
  </si>
  <si>
    <t>VII. Zisk nebo ztráta běžného účetního období</t>
  </si>
  <si>
    <t>B. Podřízená pasiva</t>
  </si>
  <si>
    <t>C. Technické rezervy</t>
  </si>
  <si>
    <t>1. Rezerva na nezasloužené pojistné</t>
  </si>
  <si>
    <t>z toho: a) Rezerva na nezasloužené pojistné vztahující se k pojistným odvětvím životních pojištění</t>
  </si>
  <si>
    <t xml:space="preserve">             b) Rezerva na nezasloužené pojistné vztahující se k pojistným odvětvím neživotních pojištění</t>
  </si>
  <si>
    <t>2. Rezerva na životní pojištění</t>
  </si>
  <si>
    <t>3. Rezerva na pojistná plnění nevyřízených pojistných událostí</t>
  </si>
  <si>
    <t>z toho: a) Rezerva na pojistná plnění vztahující se k pojistným odvětvím životních pojištění</t>
  </si>
  <si>
    <t xml:space="preserve">             b) Rezerva na pojistná plnění vztahující se k pojistným odvětvím neživotních pojištění</t>
  </si>
  <si>
    <t>4. Rezerva na bonusy a slevy</t>
  </si>
  <si>
    <t>z toho: a) Rezerva na bonusy a slevy vztahující se k pojistným odvětvím životních pojištění</t>
  </si>
  <si>
    <t xml:space="preserve">             b) Rezerva na bonusy a slevy vztahující se k pojistným odvětvím neživotních pojištění</t>
  </si>
  <si>
    <t>5. zrušeno</t>
  </si>
  <si>
    <t>6. Ostatní technické rezervy</t>
  </si>
  <si>
    <t>7. zrušeno</t>
  </si>
  <si>
    <t>8. Rezerva pojistného neživotních pojištění</t>
  </si>
  <si>
    <t>z toho: a) Rezerva pojistného neživotních pojištění vztahující se k pojistným odvětvím životních pojištění</t>
  </si>
  <si>
    <t xml:space="preserve">             b) Rezerva pojistného neživotních pojištění vztahující se k pojistným odvětvím neživotních pojištění</t>
  </si>
  <si>
    <t>9. Rezerva na závazky Kanceláře</t>
  </si>
  <si>
    <t>z toho: a) Jiná rezerva vztahující se k pojistným odvětvím životních pojištění</t>
  </si>
  <si>
    <t xml:space="preserve">             b) Jiná rezerva vztahující se k pojistným odvětvím neživotních pojištění</t>
  </si>
  <si>
    <t>D. Technická rezerva u životního pojištění, kde jsou nositelem investičního rizika pojistníci</t>
  </si>
  <si>
    <t>E. Rezervy</t>
  </si>
  <si>
    <t>1. Rezerva na důchody a podobné závazky</t>
  </si>
  <si>
    <t>2. Rezerva na daně</t>
  </si>
  <si>
    <t>3. Ostatní rezervy</t>
  </si>
  <si>
    <t>F. Depozita při pasivním zajištění</t>
  </si>
  <si>
    <t>G. Věřitelé</t>
  </si>
  <si>
    <t>I. Závazky z operací přímého pojištění</t>
  </si>
  <si>
    <t>II. Závazky z operací zajištění</t>
  </si>
  <si>
    <t>III. Výpůjčky zaručené dluhopisem, z toho:</t>
  </si>
  <si>
    <t>a) směnitelné (konvertibilní) výpůjčky</t>
  </si>
  <si>
    <t>IV. Závazky vůči finančním institucím</t>
  </si>
  <si>
    <t>V. Ostatní závazky, z toho:</t>
  </si>
  <si>
    <t>a) daňové závazky a závazky ze sociálního zabezpečení</t>
  </si>
  <si>
    <t>VI. Garanční fond Kanceláře</t>
  </si>
  <si>
    <t>H. Přechodné účty pasiv</t>
  </si>
  <si>
    <t>I. Výdaje příštích období a výnosy příštích období</t>
  </si>
  <si>
    <t>II. Ostatní přechodné účty pasiv, z toho:</t>
  </si>
  <si>
    <t>a) dohadné položky pasivní</t>
  </si>
  <si>
    <t>PASIVA CELKEM</t>
  </si>
  <si>
    <t>k 30.6.2017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</si>
</sst>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K_č_-;\-* #,##0\ _K_č_-;_-* &quot;-&quot;\ _K_č_-;_-@_-"/>
    <numFmt numFmtId="164" formatCode="_(* #,##0.00_);_(* \(#,##0.00\);_(* &quot;-&quot;??_);_(@_)"/>
    <numFmt numFmtId="165" formatCode="_(* #,##0_);_(* \(#,##0\);_(* &quot;-&quot;??_);_(@_)"/>
    <numFmt numFmtId="166" formatCode="d\.\ m\s\ˇ\c\ \r\r\r\r"/>
    <numFmt numFmtId="167" formatCode="_-* #,##0.00\ _ö_S_-;_-* #,##0.00\ _ö_S\-;_-* &quot;-&quot;??\ _ö_S_-;_-@_-"/>
    <numFmt numFmtId="168" formatCode="&quot;$&quot;#.00"/>
    <numFmt numFmtId="169" formatCode="#."/>
    <numFmt numFmtId="170" formatCode="#.00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8.5"/>
      <name val="Arial CE"/>
      <family val="2"/>
      <charset val="238"/>
    </font>
    <font>
      <sz val="8.6999999999999993"/>
      <name val="Arial CE"/>
      <family val="2"/>
      <charset val="238"/>
    </font>
    <font>
      <sz val="10"/>
      <color rgb="FFFF0000"/>
      <name val="Arial CE"/>
      <charset val="238"/>
    </font>
    <font>
      <b/>
      <sz val="10"/>
      <name val="Arial CE"/>
      <family val="2"/>
      <charset val="238"/>
    </font>
    <font>
      <sz val="10"/>
      <name val="Arial CE"/>
    </font>
    <font>
      <sz val="1"/>
      <color indexed="8"/>
      <name val="Courier"/>
      <family val="1"/>
      <charset val="238"/>
    </font>
    <font>
      <sz val="10"/>
      <name val="Times New Roman CE"/>
    </font>
    <font>
      <b/>
      <sz val="1"/>
      <color indexed="8"/>
      <name val="Courier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2" fillId="0" borderId="0"/>
    <xf numFmtId="0" fontId="4" fillId="0" borderId="0"/>
    <xf numFmtId="0" fontId="14" fillId="0" borderId="0"/>
    <xf numFmtId="164" fontId="19" fillId="0" borderId="0" applyFont="0" applyFill="0" applyBorder="0" applyAlignment="0" applyProtection="0"/>
    <xf numFmtId="0" fontId="14" fillId="0" borderId="0"/>
    <xf numFmtId="4" fontId="20" fillId="0" borderId="0">
      <protection locked="0"/>
    </xf>
    <xf numFmtId="41" fontId="21" fillId="0" borderId="0" applyFont="0" applyFill="0" applyBorder="0" applyAlignment="0" applyProtection="0"/>
    <xf numFmtId="166" fontId="20" fillId="0" borderId="0">
      <protection locked="0"/>
    </xf>
    <xf numFmtId="167" fontId="14" fillId="0" borderId="0" applyFont="0" applyFill="0" applyBorder="0" applyAlignment="0" applyProtection="0"/>
    <xf numFmtId="168" fontId="20" fillId="0" borderId="0">
      <protection locked="0"/>
    </xf>
    <xf numFmtId="0" fontId="2" fillId="0" borderId="0"/>
    <xf numFmtId="0" fontId="2" fillId="0" borderId="0"/>
    <xf numFmtId="169" fontId="22" fillId="0" borderId="0">
      <protection locked="0"/>
    </xf>
    <xf numFmtId="169" fontId="22" fillId="0" borderId="0">
      <protection locked="0"/>
    </xf>
    <xf numFmtId="0" fontId="1" fillId="0" borderId="0"/>
    <xf numFmtId="0" fontId="4" fillId="0" borderId="0"/>
    <xf numFmtId="170" fontId="20" fillId="0" borderId="0">
      <protection locked="0"/>
    </xf>
  </cellStyleXfs>
  <cellXfs count="298">
    <xf numFmtId="0" fontId="0" fillId="0" borderId="0" xfId="0"/>
    <xf numFmtId="4" fontId="0" fillId="0" borderId="0" xfId="0" applyNumberFormat="1"/>
    <xf numFmtId="0" fontId="3" fillId="0" borderId="0" xfId="2" applyFont="1" applyFill="1" applyBorder="1" applyAlignment="1" applyProtection="1">
      <protection locked="0"/>
    </xf>
    <xf numFmtId="0" fontId="7" fillId="0" borderId="0" xfId="0" applyFont="1"/>
    <xf numFmtId="4" fontId="7" fillId="0" borderId="0" xfId="0" applyNumberFormat="1" applyFont="1"/>
    <xf numFmtId="0" fontId="8" fillId="0" borderId="6" xfId="1" applyFont="1" applyFill="1" applyBorder="1" applyProtection="1"/>
    <xf numFmtId="0" fontId="9" fillId="0" borderId="7" xfId="1" applyFont="1" applyFill="1" applyBorder="1" applyProtection="1"/>
    <xf numFmtId="0" fontId="9" fillId="0" borderId="8" xfId="1" applyFont="1" applyFill="1" applyBorder="1" applyProtection="1"/>
    <xf numFmtId="0" fontId="11" fillId="0" borderId="12" xfId="1" applyFont="1" applyFill="1" applyBorder="1" applyAlignment="1" applyProtection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centerContinuous" vertical="center"/>
    </xf>
    <xf numFmtId="0" fontId="9" fillId="0" borderId="15" xfId="1" applyFont="1" applyFill="1" applyBorder="1" applyAlignment="1" applyProtection="1">
      <alignment horizontal="centerContinuous" vertical="center"/>
    </xf>
    <xf numFmtId="0" fontId="9" fillId="0" borderId="16" xfId="1" applyFont="1" applyFill="1" applyBorder="1" applyAlignment="1" applyProtection="1">
      <alignment horizontal="center" vertical="center" wrapText="1"/>
    </xf>
    <xf numFmtId="0" fontId="9" fillId="0" borderId="17" xfId="1" applyFont="1" applyBorder="1" applyAlignment="1" applyProtection="1">
      <alignment horizontal="center" vertical="center" wrapText="1"/>
    </xf>
    <xf numFmtId="0" fontId="9" fillId="0" borderId="18" xfId="1" applyFont="1" applyFill="1" applyBorder="1" applyAlignment="1" applyProtection="1">
      <alignment horizontal="center" vertical="center" wrapText="1"/>
    </xf>
    <xf numFmtId="0" fontId="12" fillId="3" borderId="19" xfId="1" applyFont="1" applyFill="1" applyBorder="1" applyAlignment="1" applyProtection="1">
      <alignment horizontal="left" vertical="center"/>
    </xf>
    <xf numFmtId="0" fontId="11" fillId="3" borderId="20" xfId="1" applyFont="1" applyFill="1" applyBorder="1" applyAlignment="1" applyProtection="1">
      <alignment vertical="center"/>
    </xf>
    <xf numFmtId="0" fontId="11" fillId="3" borderId="21" xfId="1" applyFont="1" applyFill="1" applyBorder="1" applyAlignment="1" applyProtection="1">
      <alignment horizontal="center" vertical="center"/>
    </xf>
    <xf numFmtId="49" fontId="11" fillId="3" borderId="20" xfId="1" applyNumberFormat="1" applyFont="1" applyFill="1" applyBorder="1" applyAlignment="1" applyProtection="1">
      <alignment horizontal="right" vertical="center" indent="1"/>
    </xf>
    <xf numFmtId="49" fontId="11" fillId="3" borderId="22" xfId="1" applyNumberFormat="1" applyFont="1" applyFill="1" applyBorder="1" applyAlignment="1" applyProtection="1">
      <alignment horizontal="right" vertical="center" indent="1"/>
    </xf>
    <xf numFmtId="0" fontId="13" fillId="0" borderId="23" xfId="1" applyFont="1" applyFill="1" applyBorder="1" applyAlignment="1" applyProtection="1">
      <alignment vertical="center"/>
    </xf>
    <xf numFmtId="0" fontId="11" fillId="0" borderId="24" xfId="1" applyFont="1" applyFill="1" applyBorder="1" applyAlignment="1" applyProtection="1">
      <alignment vertical="center"/>
    </xf>
    <xf numFmtId="0" fontId="11" fillId="0" borderId="25" xfId="1" applyFont="1" applyFill="1" applyBorder="1" applyAlignment="1" applyProtection="1">
      <alignment horizontal="center" vertical="center"/>
    </xf>
    <xf numFmtId="49" fontId="11" fillId="0" borderId="26" xfId="1" applyNumberFormat="1" applyFont="1" applyFill="1" applyBorder="1" applyAlignment="1" applyProtection="1">
      <alignment horizontal="right" vertical="center" indent="1"/>
    </xf>
    <xf numFmtId="49" fontId="11" fillId="0" borderId="27" xfId="1" applyNumberFormat="1" applyFont="1" applyFill="1" applyBorder="1" applyAlignment="1" applyProtection="1">
      <alignment horizontal="right" vertical="center" indent="1"/>
    </xf>
    <xf numFmtId="0" fontId="13" fillId="0" borderId="28" xfId="1" applyFont="1" applyFill="1" applyBorder="1" applyAlignment="1" applyProtection="1">
      <alignment vertical="center"/>
    </xf>
    <xf numFmtId="0" fontId="11" fillId="0" borderId="29" xfId="1" applyFont="1" applyFill="1" applyBorder="1" applyAlignment="1" applyProtection="1">
      <alignment vertical="center"/>
    </xf>
    <xf numFmtId="3" fontId="11" fillId="0" borderId="26" xfId="1" applyNumberFormat="1" applyFont="1" applyFill="1" applyBorder="1" applyAlignment="1" applyProtection="1">
      <alignment horizontal="right" vertical="center" indent="1"/>
      <protection locked="0"/>
    </xf>
    <xf numFmtId="3" fontId="11" fillId="0" borderId="27" xfId="1" applyNumberFormat="1" applyFont="1" applyFill="1" applyBorder="1" applyAlignment="1" applyProtection="1">
      <alignment horizontal="right" vertical="center" indent="1"/>
    </xf>
    <xf numFmtId="0" fontId="11" fillId="0" borderId="30" xfId="1" applyFont="1" applyFill="1" applyBorder="1" applyAlignment="1" applyProtection="1">
      <alignment vertical="center"/>
    </xf>
    <xf numFmtId="3" fontId="11" fillId="0" borderId="26" xfId="3" applyNumberFormat="1" applyFont="1" applyFill="1" applyBorder="1" applyAlignment="1" applyProtection="1">
      <alignment horizontal="right" vertical="center" indent="1"/>
    </xf>
    <xf numFmtId="0" fontId="9" fillId="0" borderId="29" xfId="1" applyFont="1" applyFill="1" applyBorder="1" applyProtection="1"/>
    <xf numFmtId="3" fontId="11" fillId="2" borderId="27" xfId="1" applyNumberFormat="1" applyFont="1" applyFill="1" applyBorder="1" applyAlignment="1" applyProtection="1">
      <alignment horizontal="right" vertical="center" indent="1"/>
      <protection locked="0"/>
    </xf>
    <xf numFmtId="0" fontId="13" fillId="0" borderId="31" xfId="1" applyFont="1" applyFill="1" applyBorder="1" applyAlignment="1" applyProtection="1">
      <alignment vertical="center"/>
    </xf>
    <xf numFmtId="0" fontId="11" fillId="0" borderId="32" xfId="1" applyFont="1" applyFill="1" applyBorder="1" applyAlignment="1" applyProtection="1">
      <alignment vertical="center"/>
    </xf>
    <xf numFmtId="0" fontId="11" fillId="0" borderId="32" xfId="1" applyFont="1" applyFill="1" applyBorder="1" applyAlignment="1" applyProtection="1">
      <alignment vertical="center" wrapText="1"/>
    </xf>
    <xf numFmtId="0" fontId="11" fillId="0" borderId="29" xfId="1" applyFont="1" applyFill="1" applyBorder="1" applyAlignment="1" applyProtection="1">
      <alignment vertical="center" wrapText="1"/>
    </xf>
    <xf numFmtId="0" fontId="11" fillId="0" borderId="33" xfId="1" applyFont="1" applyFill="1" applyBorder="1" applyAlignment="1" applyProtection="1">
      <alignment vertical="center" wrapText="1"/>
    </xf>
    <xf numFmtId="0" fontId="13" fillId="2" borderId="34" xfId="1" applyFont="1" applyFill="1" applyBorder="1" applyAlignment="1" applyProtection="1">
      <alignment vertical="center"/>
    </xf>
    <xf numFmtId="0" fontId="11" fillId="2" borderId="35" xfId="1" applyFont="1" applyFill="1" applyBorder="1" applyAlignment="1" applyProtection="1">
      <alignment vertical="center"/>
    </xf>
    <xf numFmtId="0" fontId="11" fillId="0" borderId="16" xfId="1" applyFont="1" applyFill="1" applyBorder="1" applyAlignment="1" applyProtection="1">
      <alignment horizontal="center" vertical="center"/>
    </xf>
    <xf numFmtId="49" fontId="11" fillId="0" borderId="36" xfId="1" applyNumberFormat="1" applyFont="1" applyFill="1" applyBorder="1" applyAlignment="1" applyProtection="1">
      <alignment horizontal="right" vertical="center" indent="1"/>
    </xf>
    <xf numFmtId="0" fontId="12" fillId="3" borderId="19" xfId="1" applyFont="1" applyFill="1" applyBorder="1" applyAlignment="1" applyProtection="1">
      <alignment vertical="center"/>
    </xf>
    <xf numFmtId="0" fontId="11" fillId="3" borderId="20" xfId="1" applyFont="1" applyFill="1" applyBorder="1" applyAlignment="1" applyProtection="1">
      <alignment horizontal="center" vertical="center"/>
    </xf>
    <xf numFmtId="3" fontId="11" fillId="3" borderId="22" xfId="1" applyNumberFormat="1" applyFont="1" applyFill="1" applyBorder="1" applyAlignment="1" applyProtection="1">
      <alignment horizontal="right" vertical="center" indent="1"/>
    </xf>
    <xf numFmtId="0" fontId="11" fillId="0" borderId="26" xfId="1" applyFont="1" applyFill="1" applyBorder="1" applyAlignment="1" applyProtection="1">
      <alignment horizontal="right" vertical="center" indent="1"/>
    </xf>
    <xf numFmtId="0" fontId="13" fillId="0" borderId="37" xfId="1" applyFont="1" applyFill="1" applyBorder="1" applyAlignment="1" applyProtection="1">
      <alignment vertical="center"/>
    </xf>
    <xf numFmtId="0" fontId="9" fillId="0" borderId="24" xfId="1" applyFont="1" applyFill="1" applyBorder="1" applyProtection="1"/>
    <xf numFmtId="0" fontId="13" fillId="4" borderId="31" xfId="1" applyFont="1" applyFill="1" applyBorder="1" applyAlignment="1" applyProtection="1">
      <alignment vertical="center"/>
    </xf>
    <xf numFmtId="0" fontId="9" fillId="0" borderId="29" xfId="1" applyFont="1" applyBorder="1" applyProtection="1"/>
    <xf numFmtId="0" fontId="11" fillId="4" borderId="29" xfId="1" applyFont="1" applyFill="1" applyBorder="1" applyAlignment="1" applyProtection="1">
      <alignment vertical="center"/>
    </xf>
    <xf numFmtId="0" fontId="11" fillId="4" borderId="30" xfId="1" applyFont="1" applyFill="1" applyBorder="1" applyAlignment="1" applyProtection="1">
      <alignment horizontal="right" vertical="center" indent="1"/>
    </xf>
    <xf numFmtId="49" fontId="11" fillId="4" borderId="26" xfId="1" applyNumberFormat="1" applyFont="1" applyFill="1" applyBorder="1" applyAlignment="1" applyProtection="1">
      <alignment horizontal="right" vertical="center" indent="1"/>
    </xf>
    <xf numFmtId="49" fontId="11" fillId="4" borderId="27" xfId="1" applyNumberFormat="1" applyFont="1" applyFill="1" applyBorder="1" applyAlignment="1" applyProtection="1">
      <alignment horizontal="right" vertical="center" indent="1"/>
    </xf>
    <xf numFmtId="3" fontId="11" fillId="4" borderId="27" xfId="1" applyNumberFormat="1" applyFont="1" applyFill="1" applyBorder="1" applyAlignment="1" applyProtection="1">
      <alignment horizontal="right" vertical="center" indent="1"/>
    </xf>
    <xf numFmtId="0" fontId="13" fillId="4" borderId="23" xfId="1" applyFont="1" applyFill="1" applyBorder="1" applyAlignment="1" applyProtection="1">
      <alignment vertical="center"/>
    </xf>
    <xf numFmtId="0" fontId="11" fillId="4" borderId="32" xfId="1" applyFont="1" applyFill="1" applyBorder="1" applyAlignment="1" applyProtection="1">
      <alignment vertical="center"/>
    </xf>
    <xf numFmtId="0" fontId="11" fillId="4" borderId="30" xfId="1" applyFont="1" applyFill="1" applyBorder="1" applyAlignment="1" applyProtection="1">
      <alignment vertical="center"/>
    </xf>
    <xf numFmtId="49" fontId="11" fillId="4" borderId="26" xfId="1" applyNumberFormat="1" applyFont="1" applyFill="1" applyBorder="1" applyAlignment="1" applyProtection="1">
      <alignment horizontal="right" vertical="center" indent="1"/>
      <protection locked="0"/>
    </xf>
    <xf numFmtId="49" fontId="11" fillId="4" borderId="27" xfId="1" applyNumberFormat="1" applyFont="1" applyFill="1" applyBorder="1" applyAlignment="1" applyProtection="1">
      <alignment horizontal="right" vertical="center" indent="1"/>
      <protection locked="0"/>
    </xf>
    <xf numFmtId="3" fontId="11" fillId="4" borderId="27" xfId="1" applyNumberFormat="1" applyFont="1" applyFill="1" applyBorder="1" applyAlignment="1" applyProtection="1">
      <alignment horizontal="right" vertical="center" indent="1"/>
      <protection locked="0"/>
    </xf>
    <xf numFmtId="0" fontId="11" fillId="4" borderId="26" xfId="1" applyFont="1" applyFill="1" applyBorder="1" applyAlignment="1" applyProtection="1">
      <alignment horizontal="right" vertical="center" indent="1"/>
    </xf>
    <xf numFmtId="0" fontId="11" fillId="4" borderId="26" xfId="1" applyFont="1" applyFill="1" applyBorder="1" applyAlignment="1" applyProtection="1">
      <alignment vertical="center"/>
    </xf>
    <xf numFmtId="0" fontId="11" fillId="4" borderId="24" xfId="1" applyFont="1" applyFill="1" applyBorder="1" applyAlignment="1" applyProtection="1">
      <alignment vertical="center"/>
    </xf>
    <xf numFmtId="0" fontId="11" fillId="4" borderId="38" xfId="1" applyFont="1" applyFill="1" applyBorder="1" applyAlignment="1" applyProtection="1">
      <alignment vertical="center"/>
    </xf>
    <xf numFmtId="3" fontId="11" fillId="0" borderId="27" xfId="1" applyNumberFormat="1" applyFont="1" applyFill="1" applyBorder="1" applyAlignment="1" applyProtection="1">
      <alignment horizontal="right" vertical="center" indent="1"/>
      <protection locked="0"/>
    </xf>
    <xf numFmtId="0" fontId="11" fillId="4" borderId="33" xfId="1" applyFont="1" applyFill="1" applyBorder="1" applyAlignment="1" applyProtection="1">
      <alignment vertical="center"/>
    </xf>
    <xf numFmtId="0" fontId="11" fillId="4" borderId="35" xfId="1" applyFont="1" applyFill="1" applyBorder="1" applyAlignment="1" applyProtection="1">
      <alignment vertical="center"/>
    </xf>
    <xf numFmtId="0" fontId="11" fillId="4" borderId="39" xfId="1" applyFont="1" applyFill="1" applyBorder="1" applyAlignment="1" applyProtection="1">
      <alignment vertical="center"/>
    </xf>
    <xf numFmtId="4" fontId="11" fillId="0" borderId="26" xfId="1" applyNumberFormat="1" applyFont="1" applyFill="1" applyBorder="1" applyAlignment="1" applyProtection="1">
      <alignment horizontal="right" vertical="center" indent="1"/>
      <protection locked="0"/>
    </xf>
    <xf numFmtId="4" fontId="11" fillId="0" borderId="27" xfId="1" applyNumberFormat="1" applyFont="1" applyFill="1" applyBorder="1" applyAlignment="1" applyProtection="1">
      <alignment horizontal="right" vertical="center" indent="1"/>
    </xf>
    <xf numFmtId="0" fontId="13" fillId="4" borderId="4" xfId="1" applyFont="1" applyFill="1" applyBorder="1" applyAlignment="1" applyProtection="1">
      <alignment vertical="center"/>
    </xf>
    <xf numFmtId="0" fontId="11" fillId="4" borderId="40" xfId="1" applyFont="1" applyFill="1" applyBorder="1" applyAlignment="1" applyProtection="1">
      <alignment vertical="center"/>
    </xf>
    <xf numFmtId="0" fontId="11" fillId="0" borderId="24" xfId="1" applyFont="1" applyFill="1" applyBorder="1" applyAlignment="1" applyProtection="1">
      <alignment vertical="center" wrapText="1"/>
    </xf>
    <xf numFmtId="0" fontId="11" fillId="0" borderId="30" xfId="1" applyFont="1" applyFill="1" applyBorder="1" applyAlignment="1" applyProtection="1">
      <alignment vertical="center" wrapText="1"/>
    </xf>
    <xf numFmtId="0" fontId="9" fillId="0" borderId="24" xfId="1" applyFont="1" applyBorder="1" applyProtection="1"/>
    <xf numFmtId="0" fontId="13" fillId="0" borderId="23" xfId="1" applyFont="1" applyBorder="1" applyAlignment="1" applyProtection="1">
      <alignment vertical="center"/>
    </xf>
    <xf numFmtId="0" fontId="11" fillId="0" borderId="24" xfId="1" applyFont="1" applyBorder="1" applyAlignment="1" applyProtection="1">
      <alignment vertical="center"/>
    </xf>
    <xf numFmtId="0" fontId="11" fillId="0" borderId="26" xfId="1" applyFont="1" applyBorder="1" applyAlignment="1" applyProtection="1">
      <alignment horizontal="right" vertical="center" indent="1"/>
    </xf>
    <xf numFmtId="0" fontId="11" fillId="0" borderId="36" xfId="1" applyFont="1" applyBorder="1" applyAlignment="1" applyProtection="1">
      <alignment horizontal="right" vertical="center" indent="1"/>
    </xf>
    <xf numFmtId="49" fontId="11" fillId="4" borderId="36" xfId="1" applyNumberFormat="1" applyFont="1" applyFill="1" applyBorder="1" applyAlignment="1" applyProtection="1">
      <alignment horizontal="right" vertical="center" indent="1"/>
    </xf>
    <xf numFmtId="3" fontId="11" fillId="2" borderId="8" xfId="1" applyNumberFormat="1" applyFont="1" applyFill="1" applyBorder="1" applyAlignment="1" applyProtection="1">
      <alignment horizontal="right" vertical="center" indent="1"/>
      <protection locked="0"/>
    </xf>
    <xf numFmtId="49" fontId="11" fillId="3" borderId="20" xfId="1" applyNumberFormat="1" applyFont="1" applyFill="1" applyBorder="1" applyAlignment="1" applyProtection="1">
      <alignment horizontal="center" vertical="center"/>
    </xf>
    <xf numFmtId="0" fontId="11" fillId="3" borderId="20" xfId="1" applyFont="1" applyFill="1" applyBorder="1" applyAlignment="1" applyProtection="1">
      <alignment horizontal="right" vertical="center" indent="1"/>
    </xf>
    <xf numFmtId="49" fontId="11" fillId="0" borderId="25" xfId="1" applyNumberFormat="1" applyFont="1" applyBorder="1" applyAlignment="1" applyProtection="1">
      <alignment horizontal="center" vertical="center"/>
    </xf>
    <xf numFmtId="0" fontId="13" fillId="0" borderId="31" xfId="1" applyFont="1" applyBorder="1" applyAlignment="1" applyProtection="1">
      <alignment vertical="center"/>
    </xf>
    <xf numFmtId="0" fontId="11" fillId="0" borderId="29" xfId="1" applyFont="1" applyBorder="1" applyAlignment="1" applyProtection="1">
      <alignment vertical="center"/>
    </xf>
    <xf numFmtId="1" fontId="11" fillId="4" borderId="26" xfId="1" applyNumberFormat="1" applyFont="1" applyFill="1" applyBorder="1" applyAlignment="1" applyProtection="1">
      <alignment horizontal="right" vertical="center" indent="1"/>
    </xf>
    <xf numFmtId="3" fontId="11" fillId="4" borderId="26" xfId="1" applyNumberFormat="1" applyFont="1" applyFill="1" applyBorder="1" applyAlignment="1" applyProtection="1">
      <alignment horizontal="right" vertical="center" indent="1"/>
    </xf>
    <xf numFmtId="0" fontId="13" fillId="4" borderId="28" xfId="1" applyFont="1" applyFill="1" applyBorder="1" applyAlignment="1" applyProtection="1">
      <alignment vertical="center"/>
    </xf>
    <xf numFmtId="0" fontId="11" fillId="0" borderId="24" xfId="1" applyFont="1" applyBorder="1" applyAlignment="1" applyProtection="1">
      <alignment vertical="center" wrapText="1"/>
    </xf>
    <xf numFmtId="0" fontId="13" fillId="0" borderId="41" xfId="1" applyFont="1" applyBorder="1" applyAlignment="1" applyProtection="1">
      <alignment vertical="center"/>
    </xf>
    <xf numFmtId="0" fontId="11" fillId="0" borderId="42" xfId="1" applyFont="1" applyBorder="1" applyAlignment="1" applyProtection="1">
      <alignment vertical="center"/>
    </xf>
    <xf numFmtId="49" fontId="11" fillId="0" borderId="43" xfId="1" applyNumberFormat="1" applyFont="1" applyBorder="1" applyAlignment="1" applyProtection="1">
      <alignment horizontal="center" vertical="center"/>
    </xf>
    <xf numFmtId="0" fontId="11" fillId="0" borderId="44" xfId="1" applyFont="1" applyBorder="1" applyAlignment="1" applyProtection="1">
      <alignment horizontal="right" vertical="center" indent="1"/>
    </xf>
    <xf numFmtId="49" fontId="11" fillId="4" borderId="44" xfId="1" applyNumberFormat="1" applyFont="1" applyFill="1" applyBorder="1" applyAlignment="1" applyProtection="1">
      <alignment horizontal="right" vertical="center" indent="1"/>
    </xf>
    <xf numFmtId="3" fontId="11" fillId="2" borderId="45" xfId="1" applyNumberFormat="1" applyFont="1" applyFill="1" applyBorder="1" applyAlignment="1" applyProtection="1">
      <alignment horizontal="right" vertical="center" indent="1"/>
      <protection locked="0"/>
    </xf>
    <xf numFmtId="0" fontId="13" fillId="2" borderId="6" xfId="1" applyFont="1" applyFill="1" applyBorder="1" applyAlignment="1" applyProtection="1">
      <alignment vertical="center"/>
    </xf>
    <xf numFmtId="0" fontId="11" fillId="2" borderId="7" xfId="1" applyFont="1" applyFill="1" applyBorder="1" applyAlignment="1" applyProtection="1">
      <alignment vertical="center"/>
    </xf>
    <xf numFmtId="49" fontId="11" fillId="0" borderId="46" xfId="1" applyNumberFormat="1" applyFont="1" applyBorder="1" applyAlignment="1" applyProtection="1">
      <alignment horizontal="center" vertical="center"/>
    </xf>
    <xf numFmtId="0" fontId="11" fillId="0" borderId="47" xfId="1" applyFont="1" applyBorder="1" applyAlignment="1" applyProtection="1">
      <alignment horizontal="right" vertical="center" indent="1"/>
    </xf>
    <xf numFmtId="49" fontId="11" fillId="4" borderId="47" xfId="1" applyNumberFormat="1" applyFont="1" applyFill="1" applyBorder="1" applyAlignment="1" applyProtection="1">
      <alignment horizontal="right" vertical="center" indent="1"/>
    </xf>
    <xf numFmtId="3" fontId="11" fillId="2" borderId="48" xfId="1" applyNumberFormat="1" applyFont="1" applyFill="1" applyBorder="1" applyAlignment="1" applyProtection="1">
      <alignment horizontal="right" vertical="center" indent="1"/>
      <protection locked="0"/>
    </xf>
    <xf numFmtId="0" fontId="4" fillId="0" borderId="0" xfId="0" applyFont="1"/>
    <xf numFmtId="4" fontId="11" fillId="0" borderId="0" xfId="1" applyNumberFormat="1" applyFont="1" applyProtection="1"/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9" fillId="0" borderId="4" xfId="2" applyFont="1" applyFill="1" applyBorder="1"/>
    <xf numFmtId="0" fontId="9" fillId="0" borderId="0" xfId="2" applyFont="1" applyFill="1" applyBorder="1"/>
    <xf numFmtId="0" fontId="11" fillId="0" borderId="0" xfId="2" applyFont="1" applyFill="1" applyBorder="1"/>
    <xf numFmtId="0" fontId="11" fillId="0" borderId="5" xfId="2" applyFont="1" applyFill="1" applyBorder="1"/>
    <xf numFmtId="0" fontId="11" fillId="0" borderId="9" xfId="2" applyFont="1" applyFill="1" applyBorder="1" applyAlignment="1">
      <alignment horizontal="centerContinuous" vertical="center"/>
    </xf>
    <xf numFmtId="0" fontId="11" fillId="0" borderId="10" xfId="2" applyFont="1" applyFill="1" applyBorder="1" applyAlignment="1">
      <alignment horizontal="centerContinuous" vertical="center"/>
    </xf>
    <xf numFmtId="0" fontId="15" fillId="0" borderId="12" xfId="2" applyFont="1" applyFill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Continuous" vertical="center"/>
    </xf>
    <xf numFmtId="0" fontId="11" fillId="0" borderId="15" xfId="2" applyFont="1" applyFill="1" applyBorder="1" applyAlignment="1">
      <alignment horizontal="centerContinuous" vertical="center"/>
    </xf>
    <xf numFmtId="0" fontId="11" fillId="0" borderId="16" xfId="2" applyFont="1" applyFill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2" fillId="3" borderId="19" xfId="2" applyFont="1" applyFill="1" applyBorder="1" applyAlignment="1">
      <alignment vertical="center"/>
    </xf>
    <xf numFmtId="0" fontId="9" fillId="3" borderId="20" xfId="2" applyFont="1" applyFill="1" applyBorder="1"/>
    <xf numFmtId="0" fontId="11" fillId="3" borderId="20" xfId="2" applyFont="1" applyFill="1" applyBorder="1" applyAlignment="1">
      <alignment vertical="center"/>
    </xf>
    <xf numFmtId="0" fontId="11" fillId="3" borderId="20" xfId="2" applyFont="1" applyFill="1" applyBorder="1" applyAlignment="1">
      <alignment horizontal="center" vertical="center"/>
    </xf>
    <xf numFmtId="0" fontId="11" fillId="3" borderId="20" xfId="2" applyFont="1" applyFill="1" applyBorder="1" applyProtection="1"/>
    <xf numFmtId="0" fontId="11" fillId="3" borderId="22" xfId="2" applyFont="1" applyFill="1" applyBorder="1" applyProtection="1"/>
    <xf numFmtId="0" fontId="13" fillId="2" borderId="23" xfId="2" applyFont="1" applyFill="1" applyBorder="1" applyAlignment="1">
      <alignment vertical="center"/>
    </xf>
    <xf numFmtId="0" fontId="13" fillId="2" borderId="24" xfId="2" applyFont="1" applyFill="1" applyBorder="1" applyAlignment="1">
      <alignment vertical="center"/>
    </xf>
    <xf numFmtId="0" fontId="11" fillId="2" borderId="24" xfId="2" applyFont="1" applyFill="1" applyBorder="1" applyAlignment="1">
      <alignment vertical="center"/>
    </xf>
    <xf numFmtId="0" fontId="11" fillId="0" borderId="25" xfId="2" applyFont="1" applyFill="1" applyBorder="1" applyAlignment="1">
      <alignment horizontal="center" vertical="center"/>
    </xf>
    <xf numFmtId="3" fontId="11" fillId="2" borderId="25" xfId="2" applyNumberFormat="1" applyFont="1" applyFill="1" applyBorder="1" applyAlignment="1" applyProtection="1">
      <alignment horizontal="right" indent="1"/>
      <protection locked="0"/>
    </xf>
    <xf numFmtId="3" fontId="11" fillId="2" borderId="52" xfId="2" applyNumberFormat="1" applyFont="1" applyFill="1" applyBorder="1" applyAlignment="1" applyProtection="1">
      <alignment horizontal="right" indent="1"/>
      <protection locked="0"/>
    </xf>
    <xf numFmtId="0" fontId="11" fillId="2" borderId="26" xfId="2" applyFont="1" applyFill="1" applyBorder="1" applyAlignment="1">
      <alignment vertical="center"/>
    </xf>
    <xf numFmtId="0" fontId="11" fillId="0" borderId="38" xfId="2" applyFont="1" applyFill="1" applyBorder="1" applyAlignment="1">
      <alignment horizontal="center" vertical="center"/>
    </xf>
    <xf numFmtId="3" fontId="11" fillId="2" borderId="26" xfId="2" applyNumberFormat="1" applyFont="1" applyFill="1" applyBorder="1" applyAlignment="1" applyProtection="1">
      <alignment horizontal="right" indent="1"/>
      <protection locked="0"/>
    </xf>
    <xf numFmtId="3" fontId="11" fillId="2" borderId="27" xfId="2" applyNumberFormat="1" applyFont="1" applyFill="1" applyBorder="1" applyAlignment="1" applyProtection="1">
      <alignment horizontal="right" indent="1"/>
      <protection locked="0"/>
    </xf>
    <xf numFmtId="0" fontId="17" fillId="0" borderId="0" xfId="0" applyFont="1"/>
    <xf numFmtId="0" fontId="11" fillId="0" borderId="28" xfId="2" applyFont="1" applyFill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1" fillId="0" borderId="30" xfId="2" applyFont="1" applyFill="1" applyBorder="1" applyAlignment="1">
      <alignment vertical="center"/>
    </xf>
    <xf numFmtId="3" fontId="11" fillId="0" borderId="26" xfId="2" applyNumberFormat="1" applyFont="1" applyFill="1" applyBorder="1" applyAlignment="1" applyProtection="1">
      <alignment horizontal="right" indent="1"/>
      <protection locked="0"/>
    </xf>
    <xf numFmtId="3" fontId="11" fillId="0" borderId="27" xfId="2" applyNumberFormat="1" applyFont="1" applyFill="1" applyBorder="1" applyAlignment="1" applyProtection="1">
      <alignment horizontal="right" indent="1"/>
      <protection locked="0"/>
    </xf>
    <xf numFmtId="0" fontId="9" fillId="0" borderId="31" xfId="2" applyFont="1" applyFill="1" applyBorder="1"/>
    <xf numFmtId="0" fontId="11" fillId="0" borderId="38" xfId="2" applyFont="1" applyFill="1" applyBorder="1" applyAlignment="1">
      <alignment vertical="center"/>
    </xf>
    <xf numFmtId="0" fontId="9" fillId="0" borderId="29" xfId="2" applyFont="1" applyFill="1" applyBorder="1"/>
    <xf numFmtId="0" fontId="13" fillId="2" borderId="4" xfId="2" applyFont="1" applyFill="1" applyBorder="1" applyAlignment="1">
      <alignment vertical="center"/>
    </xf>
    <xf numFmtId="0" fontId="9" fillId="2" borderId="0" xfId="2" applyFont="1" applyFill="1" applyBorder="1"/>
    <xf numFmtId="0" fontId="11" fillId="2" borderId="53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3" fontId="11" fillId="2" borderId="26" xfId="2" applyNumberFormat="1" applyFont="1" applyFill="1" applyBorder="1" applyAlignment="1" applyProtection="1">
      <alignment horizontal="right" indent="1"/>
    </xf>
    <xf numFmtId="3" fontId="11" fillId="2" borderId="27" xfId="2" applyNumberFormat="1" applyFont="1" applyFill="1" applyBorder="1" applyAlignment="1" applyProtection="1">
      <alignment horizontal="right" indent="1"/>
    </xf>
    <xf numFmtId="0" fontId="13" fillId="0" borderId="38" xfId="2" applyFont="1" applyFill="1" applyBorder="1" applyAlignment="1">
      <alignment vertical="center"/>
    </xf>
    <xf numFmtId="0" fontId="11" fillId="0" borderId="31" xfId="2" applyFont="1" applyFill="1" applyBorder="1" applyAlignment="1">
      <alignment vertical="center"/>
    </xf>
    <xf numFmtId="0" fontId="9" fillId="0" borderId="38" xfId="2" applyFont="1" applyFill="1" applyBorder="1"/>
    <xf numFmtId="3" fontId="11" fillId="0" borderId="26" xfId="2" applyNumberFormat="1" applyFont="1" applyFill="1" applyBorder="1" applyAlignment="1" applyProtection="1">
      <alignment horizontal="right" indent="1"/>
    </xf>
    <xf numFmtId="3" fontId="11" fillId="0" borderId="27" xfId="2" applyNumberFormat="1" applyFont="1" applyFill="1" applyBorder="1" applyAlignment="1" applyProtection="1">
      <alignment horizontal="right" indent="1"/>
    </xf>
    <xf numFmtId="0" fontId="9" fillId="0" borderId="30" xfId="2" applyFont="1" applyFill="1" applyBorder="1"/>
    <xf numFmtId="0" fontId="11" fillId="0" borderId="23" xfId="2" applyFont="1" applyFill="1" applyBorder="1" applyAlignment="1">
      <alignment vertical="center"/>
    </xf>
    <xf numFmtId="0" fontId="13" fillId="0" borderId="24" xfId="2" applyFont="1" applyFill="1" applyBorder="1" applyAlignment="1">
      <alignment vertical="center"/>
    </xf>
    <xf numFmtId="0" fontId="11" fillId="0" borderId="25" xfId="2" applyFont="1" applyFill="1" applyBorder="1" applyAlignment="1">
      <alignment vertical="center"/>
    </xf>
    <xf numFmtId="0" fontId="9" fillId="0" borderId="26" xfId="2" applyFont="1" applyFill="1" applyBorder="1"/>
    <xf numFmtId="0" fontId="13" fillId="0" borderId="29" xfId="2" applyFont="1" applyFill="1" applyBorder="1" applyAlignment="1">
      <alignment vertical="center"/>
    </xf>
    <xf numFmtId="0" fontId="11" fillId="0" borderId="37" xfId="2" applyFont="1" applyFill="1" applyBorder="1" applyAlignment="1">
      <alignment vertical="center"/>
    </xf>
    <xf numFmtId="0" fontId="11" fillId="0" borderId="26" xfId="2" applyFont="1" applyFill="1" applyBorder="1" applyAlignment="1">
      <alignment vertical="center"/>
    </xf>
    <xf numFmtId="0" fontId="11" fillId="0" borderId="24" xfId="2" applyFont="1" applyFill="1" applyBorder="1" applyAlignment="1">
      <alignment vertical="center"/>
    </xf>
    <xf numFmtId="3" fontId="11" fillId="0" borderId="30" xfId="2" applyNumberFormat="1" applyFont="1" applyFill="1" applyBorder="1" applyAlignment="1" applyProtection="1">
      <alignment horizontal="right" indent="1"/>
      <protection locked="0"/>
    </xf>
    <xf numFmtId="3" fontId="11" fillId="0" borderId="54" xfId="2" applyNumberFormat="1" applyFont="1" applyFill="1" applyBorder="1" applyAlignment="1" applyProtection="1">
      <alignment horizontal="right" indent="1"/>
      <protection locked="0"/>
    </xf>
    <xf numFmtId="0" fontId="13" fillId="2" borderId="31" xfId="2" applyFont="1" applyFill="1" applyBorder="1" applyAlignment="1">
      <alignment vertical="center"/>
    </xf>
    <xf numFmtId="0" fontId="18" fillId="2" borderId="29" xfId="2" applyFont="1" applyFill="1" applyBorder="1" applyAlignment="1">
      <alignment vertical="center"/>
    </xf>
    <xf numFmtId="0" fontId="9" fillId="2" borderId="29" xfId="2" applyFont="1" applyFill="1" applyBorder="1"/>
    <xf numFmtId="0" fontId="11" fillId="0" borderId="55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1" fillId="0" borderId="53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3" fillId="0" borderId="30" xfId="2" applyFont="1" applyFill="1" applyBorder="1" applyAlignment="1">
      <alignment vertical="center"/>
    </xf>
    <xf numFmtId="0" fontId="11" fillId="2" borderId="29" xfId="2" applyFont="1" applyFill="1" applyBorder="1" applyAlignment="1">
      <alignment vertical="center"/>
    </xf>
    <xf numFmtId="0" fontId="11" fillId="2" borderId="30" xfId="2" applyFont="1" applyFill="1" applyBorder="1" applyAlignment="1">
      <alignment vertical="center"/>
    </xf>
    <xf numFmtId="165" fontId="11" fillId="2" borderId="26" xfId="4" applyNumberFormat="1" applyFont="1" applyFill="1" applyBorder="1" applyAlignment="1" applyProtection="1">
      <alignment horizontal="right" indent="1"/>
    </xf>
    <xf numFmtId="165" fontId="11" fillId="0" borderId="26" xfId="2" applyNumberFormat="1" applyFont="1" applyFill="1" applyBorder="1" applyAlignment="1" applyProtection="1">
      <alignment horizontal="right" indent="1"/>
      <protection locked="0"/>
    </xf>
    <xf numFmtId="0" fontId="13" fillId="2" borderId="37" xfId="2" applyFont="1" applyFill="1" applyBorder="1" applyAlignment="1">
      <alignment vertical="center"/>
    </xf>
    <xf numFmtId="3" fontId="11" fillId="0" borderId="27" xfId="1" applyNumberFormat="1" applyFont="1" applyFill="1" applyBorder="1" applyAlignment="1" applyProtection="1">
      <alignment horizontal="right" indent="1"/>
      <protection locked="0"/>
    </xf>
    <xf numFmtId="0" fontId="11" fillId="0" borderId="4" xfId="2" applyFont="1" applyFill="1" applyBorder="1" applyAlignment="1">
      <alignment vertical="center"/>
    </xf>
    <xf numFmtId="0" fontId="13" fillId="0" borderId="53" xfId="2" applyFont="1" applyFill="1" applyBorder="1" applyAlignment="1">
      <alignment vertical="center"/>
    </xf>
    <xf numFmtId="0" fontId="11" fillId="0" borderId="56" xfId="2" applyFont="1" applyFill="1" applyBorder="1" applyAlignment="1">
      <alignment vertical="center"/>
    </xf>
    <xf numFmtId="0" fontId="13" fillId="0" borderId="57" xfId="2" applyFont="1" applyFill="1" applyBorder="1" applyAlignment="1">
      <alignment vertical="center"/>
    </xf>
    <xf numFmtId="0" fontId="11" fillId="0" borderId="57" xfId="2" applyFont="1" applyFill="1" applyBorder="1" applyAlignment="1">
      <alignment vertical="center"/>
    </xf>
    <xf numFmtId="0" fontId="11" fillId="0" borderId="58" xfId="2" applyFont="1" applyFill="1" applyBorder="1" applyAlignment="1">
      <alignment vertical="center"/>
    </xf>
    <xf numFmtId="0" fontId="11" fillId="0" borderId="43" xfId="2" applyFont="1" applyFill="1" applyBorder="1" applyAlignment="1">
      <alignment horizontal="center" vertical="center"/>
    </xf>
    <xf numFmtId="3" fontId="11" fillId="0" borderId="57" xfId="2" applyNumberFormat="1" applyFont="1" applyFill="1" applyBorder="1" applyAlignment="1" applyProtection="1">
      <alignment horizontal="right" indent="1"/>
      <protection locked="0"/>
    </xf>
    <xf numFmtId="3" fontId="11" fillId="0" borderId="45" xfId="1" applyNumberFormat="1" applyFont="1" applyFill="1" applyBorder="1" applyAlignment="1" applyProtection="1">
      <alignment horizontal="right" indent="1"/>
      <protection locked="0"/>
    </xf>
    <xf numFmtId="3" fontId="11" fillId="0" borderId="59" xfId="2" applyNumberFormat="1" applyFont="1" applyFill="1" applyBorder="1" applyAlignment="1" applyProtection="1">
      <alignment horizontal="right" indent="1"/>
      <protection locked="0"/>
    </xf>
    <xf numFmtId="0" fontId="12" fillId="2" borderId="6" xfId="2" applyFont="1" applyFill="1" applyBorder="1" applyAlignment="1">
      <alignment horizontal="left" vertical="center"/>
    </xf>
    <xf numFmtId="0" fontId="13" fillId="2" borderId="7" xfId="2" applyFont="1" applyFill="1" applyBorder="1" applyAlignment="1">
      <alignment vertical="center"/>
    </xf>
    <xf numFmtId="0" fontId="11" fillId="0" borderId="46" xfId="2" applyFont="1" applyFill="1" applyBorder="1" applyAlignment="1">
      <alignment horizontal="center" vertical="center"/>
    </xf>
    <xf numFmtId="3" fontId="11" fillId="2" borderId="47" xfId="2" applyNumberFormat="1" applyFont="1" applyFill="1" applyBorder="1" applyAlignment="1" applyProtection="1">
      <alignment horizontal="right" indent="1"/>
    </xf>
    <xf numFmtId="3" fontId="11" fillId="2" borderId="8" xfId="4" applyNumberFormat="1" applyFont="1" applyFill="1" applyBorder="1" applyAlignment="1" applyProtection="1">
      <alignment horizontal="right" indent="1"/>
    </xf>
    <xf numFmtId="3" fontId="11" fillId="2" borderId="8" xfId="2" applyNumberFormat="1" applyFont="1" applyFill="1" applyBorder="1" applyAlignment="1" applyProtection="1">
      <alignment horizontal="right" indent="1"/>
    </xf>
    <xf numFmtId="0" fontId="11" fillId="0" borderId="49" xfId="2" applyFont="1" applyFill="1" applyBorder="1" applyAlignment="1">
      <alignment vertical="center"/>
    </xf>
    <xf numFmtId="0" fontId="11" fillId="0" borderId="50" xfId="2" applyFont="1" applyFill="1" applyBorder="1" applyAlignment="1">
      <alignment horizontal="left" vertical="center"/>
    </xf>
    <xf numFmtId="0" fontId="11" fillId="0" borderId="50" xfId="2" applyFont="1" applyFill="1" applyBorder="1" applyAlignment="1">
      <alignment vertical="center"/>
    </xf>
    <xf numFmtId="0" fontId="11" fillId="0" borderId="50" xfId="2" applyFont="1" applyFill="1" applyBorder="1" applyAlignment="1">
      <alignment horizontal="center" vertical="center"/>
    </xf>
    <xf numFmtId="3" fontId="11" fillId="0" borderId="50" xfId="2" applyNumberFormat="1" applyFont="1" applyFill="1" applyBorder="1" applyAlignment="1" applyProtection="1">
      <alignment horizontal="right" indent="1"/>
    </xf>
    <xf numFmtId="3" fontId="11" fillId="0" borderId="51" xfId="2" applyNumberFormat="1" applyFont="1" applyFill="1" applyBorder="1" applyAlignment="1" applyProtection="1">
      <alignment horizontal="right" indent="1"/>
    </xf>
    <xf numFmtId="4" fontId="11" fillId="0" borderId="8" xfId="2" applyNumberFormat="1" applyFont="1" applyFill="1" applyBorder="1" applyAlignment="1" applyProtection="1">
      <alignment horizontal="right" indent="1"/>
    </xf>
    <xf numFmtId="0" fontId="12" fillId="3" borderId="56" xfId="2" applyFont="1" applyFill="1" applyBorder="1" applyAlignment="1">
      <alignment vertical="center"/>
    </xf>
    <xf numFmtId="0" fontId="9" fillId="3" borderId="58" xfId="2" applyFont="1" applyFill="1" applyBorder="1"/>
    <xf numFmtId="0" fontId="11" fillId="3" borderId="58" xfId="2" applyFont="1" applyFill="1" applyBorder="1" applyAlignment="1">
      <alignment vertical="center"/>
    </xf>
    <xf numFmtId="0" fontId="11" fillId="3" borderId="58" xfId="2" applyFont="1" applyFill="1" applyBorder="1" applyAlignment="1">
      <alignment horizontal="center" vertical="center"/>
    </xf>
    <xf numFmtId="3" fontId="11" fillId="3" borderId="0" xfId="2" applyNumberFormat="1" applyFont="1" applyFill="1" applyBorder="1" applyAlignment="1">
      <alignment horizontal="right" indent="1"/>
    </xf>
    <xf numFmtId="3" fontId="11" fillId="3" borderId="59" xfId="2" applyNumberFormat="1" applyFont="1" applyFill="1" applyBorder="1" applyAlignment="1">
      <alignment horizontal="right" indent="1"/>
    </xf>
    <xf numFmtId="3" fontId="11" fillId="0" borderId="1" xfId="2" applyNumberFormat="1" applyFont="1" applyFill="1" applyBorder="1" applyAlignment="1" applyProtection="1">
      <alignment horizontal="right" indent="1"/>
    </xf>
    <xf numFmtId="3" fontId="11" fillId="0" borderId="3" xfId="2" applyNumberFormat="1" applyFont="1" applyFill="1" applyBorder="1" applyAlignment="1" applyProtection="1">
      <alignment horizontal="right" indent="1"/>
    </xf>
    <xf numFmtId="0" fontId="13" fillId="0" borderId="32" xfId="2" applyFont="1" applyFill="1" applyBorder="1" applyAlignment="1">
      <alignment vertical="center"/>
    </xf>
    <xf numFmtId="3" fontId="11" fillId="0" borderId="4" xfId="2" applyNumberFormat="1" applyFont="1" applyFill="1" applyBorder="1" applyAlignment="1" applyProtection="1">
      <alignment horizontal="right" indent="1"/>
    </xf>
    <xf numFmtId="3" fontId="11" fillId="0" borderId="5" xfId="2" applyNumberFormat="1" applyFont="1" applyFill="1" applyBorder="1" applyAlignment="1" applyProtection="1">
      <alignment horizontal="right" indent="1"/>
    </xf>
    <xf numFmtId="0" fontId="11" fillId="0" borderId="32" xfId="2" applyFont="1" applyFill="1" applyBorder="1" applyAlignment="1">
      <alignment vertical="center"/>
    </xf>
    <xf numFmtId="0" fontId="11" fillId="0" borderId="33" xfId="2" applyFont="1" applyFill="1" applyBorder="1" applyAlignment="1">
      <alignment vertical="center"/>
    </xf>
    <xf numFmtId="0" fontId="8" fillId="0" borderId="31" xfId="2" applyFont="1" applyFill="1" applyBorder="1"/>
    <xf numFmtId="0" fontId="8" fillId="0" borderId="29" xfId="2" applyFont="1" applyFill="1" applyBorder="1"/>
    <xf numFmtId="0" fontId="8" fillId="0" borderId="30" xfId="2" applyFont="1" applyFill="1" applyBorder="1"/>
    <xf numFmtId="0" fontId="13" fillId="0" borderId="33" xfId="2" applyFont="1" applyFill="1" applyBorder="1" applyAlignment="1">
      <alignment vertical="center"/>
    </xf>
    <xf numFmtId="0" fontId="13" fillId="0" borderId="23" xfId="2" applyFont="1" applyFill="1" applyBorder="1" applyAlignment="1">
      <alignment vertical="center"/>
    </xf>
    <xf numFmtId="3" fontId="11" fillId="0" borderId="60" xfId="2" applyNumberFormat="1" applyFont="1" applyFill="1" applyBorder="1" applyAlignment="1" applyProtection="1">
      <alignment horizontal="right" indent="1"/>
      <protection locked="0"/>
    </xf>
    <xf numFmtId="3" fontId="11" fillId="0" borderId="6" xfId="2" applyNumberFormat="1" applyFont="1" applyFill="1" applyBorder="1" applyAlignment="1" applyProtection="1">
      <alignment horizontal="right" indent="1"/>
    </xf>
    <xf numFmtId="3" fontId="11" fillId="0" borderId="8" xfId="2" applyNumberFormat="1" applyFont="1" applyFill="1" applyBorder="1" applyAlignment="1" applyProtection="1">
      <alignment horizontal="right" indent="1"/>
    </xf>
    <xf numFmtId="3" fontId="11" fillId="2" borderId="60" xfId="2" applyNumberFormat="1" applyFont="1" applyFill="1" applyBorder="1" applyAlignment="1" applyProtection="1">
      <alignment horizontal="right" indent="1"/>
      <protection locked="0"/>
    </xf>
    <xf numFmtId="3" fontId="11" fillId="2" borderId="61" xfId="2" applyNumberFormat="1" applyFont="1" applyFill="1" applyBorder="1" applyAlignment="1" applyProtection="1">
      <alignment horizontal="right" indent="1"/>
      <protection locked="0"/>
    </xf>
    <xf numFmtId="3" fontId="11" fillId="2" borderId="32" xfId="2" applyNumberFormat="1" applyFont="1" applyFill="1" applyBorder="1" applyAlignment="1" applyProtection="1">
      <alignment horizontal="right" indent="1"/>
    </xf>
    <xf numFmtId="3" fontId="11" fillId="2" borderId="61" xfId="2" applyNumberFormat="1" applyFont="1" applyFill="1" applyBorder="1" applyAlignment="1" applyProtection="1">
      <alignment horizontal="right" indent="1"/>
    </xf>
    <xf numFmtId="3" fontId="11" fillId="0" borderId="38" xfId="2" applyNumberFormat="1" applyFont="1" applyFill="1" applyBorder="1" applyAlignment="1" applyProtection="1">
      <alignment horizontal="right" indent="1"/>
    </xf>
    <xf numFmtId="3" fontId="11" fillId="0" borderId="61" xfId="2" applyNumberFormat="1" applyFont="1" applyFill="1" applyBorder="1" applyAlignment="1" applyProtection="1">
      <alignment horizontal="right" indent="1"/>
    </xf>
    <xf numFmtId="0" fontId="11" fillId="0" borderId="29" xfId="2" applyFont="1" applyFill="1" applyBorder="1"/>
    <xf numFmtId="3" fontId="11" fillId="0" borderId="38" xfId="2" applyNumberFormat="1" applyFont="1" applyFill="1" applyBorder="1" applyAlignment="1" applyProtection="1">
      <alignment horizontal="right" indent="1"/>
      <protection locked="0"/>
    </xf>
    <xf numFmtId="3" fontId="11" fillId="0" borderId="61" xfId="2" applyNumberFormat="1" applyFont="1" applyFill="1" applyBorder="1" applyAlignment="1" applyProtection="1">
      <alignment horizontal="right" indent="1"/>
      <protection locked="0"/>
    </xf>
    <xf numFmtId="3" fontId="11" fillId="0" borderId="26" xfId="5" applyNumberFormat="1" applyFont="1" applyFill="1" applyBorder="1" applyAlignment="1" applyProtection="1">
      <alignment horizontal="right" indent="1"/>
      <protection locked="0"/>
    </xf>
    <xf numFmtId="3" fontId="11" fillId="0" borderId="26" xfId="5" applyNumberFormat="1" applyFont="1" applyBorder="1" applyAlignment="1" applyProtection="1">
      <alignment horizontal="right" indent="1"/>
      <protection locked="0"/>
    </xf>
    <xf numFmtId="3" fontId="11" fillId="0" borderId="54" xfId="1" applyNumberFormat="1" applyFont="1" applyFill="1" applyBorder="1" applyAlignment="1" applyProtection="1">
      <alignment horizontal="right" indent="1"/>
      <protection locked="0"/>
    </xf>
    <xf numFmtId="0" fontId="9" fillId="0" borderId="24" xfId="2" applyFont="1" applyFill="1" applyBorder="1"/>
    <xf numFmtId="3" fontId="11" fillId="0" borderId="38" xfId="1" applyNumberFormat="1" applyFont="1" applyFill="1" applyBorder="1" applyAlignment="1" applyProtection="1">
      <alignment horizontal="right" indent="1"/>
      <protection locked="0"/>
    </xf>
    <xf numFmtId="3" fontId="11" fillId="0" borderId="62" xfId="2" applyNumberFormat="1" applyFont="1" applyFill="1" applyBorder="1" applyAlignment="1" applyProtection="1">
      <alignment horizontal="right" indent="1"/>
      <protection locked="0"/>
    </xf>
    <xf numFmtId="3" fontId="11" fillId="2" borderId="62" xfId="2" applyNumberFormat="1" applyFont="1" applyFill="1" applyBorder="1" applyAlignment="1" applyProtection="1">
      <alignment horizontal="right" indent="1"/>
      <protection locked="0"/>
    </xf>
    <xf numFmtId="3" fontId="11" fillId="2" borderId="61" xfId="1" applyNumberFormat="1" applyFont="1" applyFill="1" applyBorder="1" applyAlignment="1" applyProtection="1">
      <alignment horizontal="right" indent="1"/>
      <protection locked="0"/>
    </xf>
    <xf numFmtId="0" fontId="11" fillId="0" borderId="33" xfId="2" applyFont="1" applyFill="1" applyBorder="1" applyAlignment="1">
      <alignment horizontal="center" vertical="center"/>
    </xf>
    <xf numFmtId="0" fontId="9" fillId="2" borderId="24" xfId="2" applyFont="1" applyFill="1" applyBorder="1"/>
    <xf numFmtId="3" fontId="11" fillId="2" borderId="54" xfId="2" applyNumberFormat="1" applyFont="1" applyFill="1" applyBorder="1" applyAlignment="1" applyProtection="1">
      <alignment horizontal="right" indent="1"/>
      <protection locked="0"/>
    </xf>
    <xf numFmtId="3" fontId="11" fillId="2" borderId="54" xfId="2" applyNumberFormat="1" applyFont="1" applyFill="1" applyBorder="1" applyAlignment="1" applyProtection="1">
      <alignment horizontal="right" indent="1"/>
    </xf>
    <xf numFmtId="0" fontId="13" fillId="0" borderId="28" xfId="2" applyFont="1" applyFill="1" applyBorder="1" applyAlignment="1">
      <alignment vertical="center"/>
    </xf>
    <xf numFmtId="3" fontId="13" fillId="0" borderId="4" xfId="2" applyNumberFormat="1" applyFont="1" applyFill="1" applyBorder="1" applyAlignment="1" applyProtection="1">
      <alignment horizontal="right" indent="1"/>
    </xf>
    <xf numFmtId="3" fontId="13" fillId="0" borderId="5" xfId="2" applyNumberFormat="1" applyFont="1" applyFill="1" applyBorder="1" applyAlignment="1" applyProtection="1">
      <alignment horizontal="right" indent="1"/>
    </xf>
    <xf numFmtId="3" fontId="13" fillId="0" borderId="27" xfId="2" applyNumberFormat="1" applyFont="1" applyFill="1" applyBorder="1" applyAlignment="1" applyProtection="1">
      <alignment horizontal="right" indent="1"/>
      <protection locked="0"/>
    </xf>
    <xf numFmtId="3" fontId="13" fillId="0" borderId="54" xfId="2" applyNumberFormat="1" applyFont="1" applyFill="1" applyBorder="1" applyAlignment="1" applyProtection="1">
      <alignment horizontal="right" indent="1"/>
      <protection locked="0"/>
    </xf>
    <xf numFmtId="0" fontId="11" fillId="0" borderId="24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horizontal="right" indent="1"/>
    </xf>
    <xf numFmtId="0" fontId="11" fillId="0" borderId="41" xfId="2" applyFont="1" applyFill="1" applyBorder="1" applyAlignment="1">
      <alignment vertical="center"/>
    </xf>
    <xf numFmtId="0" fontId="13" fillId="0" borderId="44" xfId="2" applyFont="1" applyFill="1" applyBorder="1" applyAlignment="1">
      <alignment vertical="center"/>
    </xf>
    <xf numFmtId="0" fontId="11" fillId="0" borderId="42" xfId="2" applyFont="1" applyFill="1" applyBorder="1" applyAlignment="1">
      <alignment vertical="center"/>
    </xf>
    <xf numFmtId="0" fontId="11" fillId="0" borderId="44" xfId="2" applyFont="1" applyFill="1" applyBorder="1" applyAlignment="1">
      <alignment vertical="center"/>
    </xf>
    <xf numFmtId="0" fontId="11" fillId="0" borderId="40" xfId="2" applyFont="1" applyFill="1" applyBorder="1" applyAlignment="1">
      <alignment horizontal="center" vertical="center"/>
    </xf>
    <xf numFmtId="3" fontId="11" fillId="0" borderId="63" xfId="2" applyNumberFormat="1" applyFont="1" applyFill="1" applyBorder="1" applyAlignment="1" applyProtection="1">
      <alignment horizontal="right" indent="1"/>
      <protection locked="0"/>
    </xf>
    <xf numFmtId="0" fontId="12" fillId="2" borderId="6" xfId="2" applyFont="1" applyFill="1" applyBorder="1" applyAlignment="1">
      <alignment vertical="center"/>
    </xf>
    <xf numFmtId="0" fontId="11" fillId="0" borderId="64" xfId="2" applyFont="1" applyFill="1" applyBorder="1" applyAlignment="1">
      <alignment horizontal="center" vertical="center"/>
    </xf>
    <xf numFmtId="4" fontId="11" fillId="0" borderId="0" xfId="2" applyNumberFormat="1" applyFont="1" applyFill="1"/>
    <xf numFmtId="0" fontId="10" fillId="0" borderId="9" xfId="1" applyFont="1" applyFill="1" applyBorder="1" applyAlignment="1" applyProtection="1">
      <alignment horizontal="center" vertical="center"/>
    </xf>
    <xf numFmtId="0" fontId="10" fillId="0" borderId="10" xfId="1" applyFont="1" applyFill="1" applyBorder="1" applyAlignment="1" applyProtection="1">
      <alignment horizontal="center" vertical="center"/>
    </xf>
    <xf numFmtId="0" fontId="10" fillId="0" borderId="11" xfId="1" applyFont="1" applyFill="1" applyBorder="1" applyAlignment="1" applyProtection="1">
      <alignment horizontal="center" vertical="center"/>
    </xf>
    <xf numFmtId="4" fontId="0" fillId="0" borderId="0" xfId="0" applyNumberFormat="1" applyAlignment="1">
      <alignment horizontal="center"/>
    </xf>
    <xf numFmtId="0" fontId="11" fillId="4" borderId="32" xfId="1" applyFont="1" applyFill="1" applyBorder="1" applyAlignment="1" applyProtection="1">
      <alignment horizontal="left" vertical="center" wrapText="1"/>
    </xf>
    <xf numFmtId="0" fontId="11" fillId="4" borderId="30" xfId="1" applyFont="1" applyFill="1" applyBorder="1" applyAlignment="1" applyProtection="1">
      <alignment horizontal="left" vertical="center" wrapText="1"/>
    </xf>
    <xf numFmtId="0" fontId="13" fillId="0" borderId="31" xfId="1" applyFont="1" applyBorder="1" applyAlignment="1" applyProtection="1">
      <alignment horizontal="left" vertical="center" wrapText="1"/>
    </xf>
    <xf numFmtId="0" fontId="13" fillId="0" borderId="29" xfId="1" applyFont="1" applyBorder="1" applyAlignment="1" applyProtection="1">
      <alignment horizontal="left" vertical="center" wrapText="1"/>
    </xf>
    <xf numFmtId="0" fontId="13" fillId="0" borderId="30" xfId="1" applyFont="1" applyBorder="1" applyAlignment="1" applyProtection="1">
      <alignment horizontal="left" vertical="center" wrapText="1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/>
      <protection locked="0"/>
    </xf>
    <xf numFmtId="0" fontId="3" fillId="2" borderId="5" xfId="1" applyFont="1" applyFill="1" applyBorder="1" applyAlignment="1" applyProtection="1">
      <alignment horizontal="center"/>
      <protection locked="0"/>
    </xf>
    <xf numFmtId="49" fontId="3" fillId="2" borderId="4" xfId="2" applyNumberFormat="1" applyFont="1" applyFill="1" applyBorder="1" applyAlignment="1" applyProtection="1">
      <alignment horizontal="center"/>
      <protection locked="0"/>
    </xf>
    <xf numFmtId="0" fontId="3" fillId="2" borderId="0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6" fillId="2" borderId="4" xfId="1" applyFont="1" applyFill="1" applyBorder="1" applyAlignment="1" applyProtection="1">
      <alignment horizontal="left"/>
      <protection locked="0"/>
    </xf>
    <xf numFmtId="0" fontId="6" fillId="2" borderId="0" xfId="1" applyFont="1" applyFill="1" applyBorder="1" applyAlignment="1" applyProtection="1">
      <alignment horizontal="left"/>
      <protection locked="0"/>
    </xf>
    <xf numFmtId="0" fontId="6" fillId="2" borderId="5" xfId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2" borderId="1" xfId="2" applyFont="1" applyFill="1" applyBorder="1" applyAlignment="1" applyProtection="1">
      <alignment horizontal="center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3" xfId="2" applyFont="1" applyFill="1" applyBorder="1" applyAlignment="1" applyProtection="1">
      <alignment horizontal="center"/>
      <protection locked="0"/>
    </xf>
    <xf numFmtId="0" fontId="3" fillId="2" borderId="4" xfId="2" applyFont="1" applyFill="1" applyBorder="1" applyAlignment="1" applyProtection="1">
      <alignment horizontal="center"/>
      <protection locked="0"/>
    </xf>
    <xf numFmtId="0" fontId="6" fillId="2" borderId="4" xfId="2" applyFont="1" applyFill="1" applyBorder="1" applyAlignment="1" applyProtection="1">
      <alignment horizontal="left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2" borderId="5" xfId="2" applyFont="1" applyFill="1" applyBorder="1" applyAlignment="1" applyProtection="1">
      <alignment horizontal="left"/>
      <protection locked="0"/>
    </xf>
  </cellXfs>
  <cellStyles count="18">
    <cellStyle name="Źrka" xfId="6"/>
    <cellStyle name="Čárka 2" xfId="4"/>
    <cellStyle name="čárky [0]_List1" xfId="7"/>
    <cellStyle name="Datum" xfId="8"/>
    <cellStyle name="Dezimal_SteuerabgrenzungsformulaNEU" xfId="9"/>
    <cellStyle name="M‰na" xfId="10"/>
    <cellStyle name="MAND_x000d_CHECK.COMMAND_x000e_RENAME.COMMAND_x0008_SHOW.BAR_x000b_DELETE.MENU_x000e_DELETE.COMMAND_x000e_GET.CHA" xfId="11"/>
    <cellStyle name="MAND_x000d_CHECK.COMMAND_x000e_RENAME.COMMAND_x0008_SHOW.BAR_x000b_DELETE.MENU_x000e_DELETE.COMMAND_x000e_GET.CHA 2" xfId="2"/>
    <cellStyle name="MAND_x000d_CHECK.COMMAND_x000e_RENAME.COMMAND_x0008_SHOW.BAR_x000b_DELETE.MENU_x000e_DELETE.COMMAND_x000e_GET.CHA 3" xfId="12"/>
    <cellStyle name="Nadpis1" xfId="13"/>
    <cellStyle name="Nadpis2" xfId="14"/>
    <cellStyle name="Normální" xfId="0" builtinId="0"/>
    <cellStyle name="normální 2" xfId="15"/>
    <cellStyle name="Normální 3" xfId="16"/>
    <cellStyle name="normální_R a VZZ 2003 Poj1" xfId="1"/>
    <cellStyle name="normální_Sešit3" xfId="3"/>
    <cellStyle name="normální_Sešit3 2" xfId="5"/>
    <cellStyle name="Pevnť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PU1C2\PojCS\AKT\EXW\VYKAZY\Pl&#225;n%20pro%20rok%2019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ko\Spolecne\VIG_13\Cervenec_2013\Vykazy2013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tační- po uprave"/>
      <sheetName val="List1"/>
      <sheetName val="List2"/>
      <sheetName val="List3"/>
      <sheetName val="Plán pro rok 1998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úprav"/>
      <sheetName val="d2002_rozv"/>
      <sheetName val="rozv-min"/>
      <sheetName val="kontrola"/>
      <sheetName val="rozv"/>
      <sheetName val="rozvaha - výchozí"/>
      <sheetName val="R_MF_2006"/>
      <sheetName val="RISIPE11_1"/>
      <sheetName val="Rozvaha - ministerská"/>
      <sheetName val="Rozvaha_MF"/>
      <sheetName val="R_MF_2003"/>
      <sheetName val="R_MF_2004"/>
      <sheetName val="RISIPE11"/>
      <sheetName val="ROPOS10"/>
      <sheetName val="Rozvaha - prezentační"/>
      <sheetName val="Rozvaha - prezentační_upr"/>
      <sheetName val="d2002_vysl"/>
      <sheetName val="vysl"/>
      <sheetName val="Graf1"/>
      <sheetName val="výsledovka - výchozí"/>
      <sheetName val="Výsledovka - ministerská"/>
      <sheetName val="Vysledovka_MF"/>
      <sheetName val="1.ACC-BAL"/>
      <sheetName val="VZZ_MF_2003"/>
      <sheetName val="VYPOS20"/>
      <sheetName val="Výsledovka - prezentační"/>
      <sheetName val="Různé"/>
      <sheetName val="Ukazatele"/>
      <sheetName val="Graf2"/>
      <sheetName val="Vykazy201307"/>
    </sheetNames>
    <sheetDataSet>
      <sheetData sheetId="0"/>
      <sheetData sheetId="1">
        <row r="1">
          <cell r="A1" t="str">
            <v>101100 Pozemky</v>
          </cell>
          <cell r="B1">
            <v>0</v>
          </cell>
          <cell r="C1">
            <v>537900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>101100 Pozemky</v>
          </cell>
          <cell r="B2">
            <v>0</v>
          </cell>
          <cell r="C2">
            <v>537900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101108 Přecenění pozemků</v>
          </cell>
          <cell r="B3">
            <v>0</v>
          </cell>
          <cell r="C3">
            <v>1362100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101108 Přecenění pozemků</v>
          </cell>
          <cell r="B4">
            <v>0</v>
          </cell>
          <cell r="C4">
            <v>1362100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102100 Stavby</v>
          </cell>
          <cell r="B5">
            <v>0</v>
          </cell>
          <cell r="C5">
            <v>70172391.069999993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 t="str">
            <v>102100 Stavby</v>
          </cell>
          <cell r="B6">
            <v>0</v>
          </cell>
          <cell r="C6">
            <v>70172391.069999993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102108 Přecenění budov</v>
          </cell>
          <cell r="B7">
            <v>0</v>
          </cell>
          <cell r="C7">
            <v>-16629020.07</v>
          </cell>
          <cell r="D7">
            <v>0</v>
          </cell>
          <cell r="E7">
            <v>0</v>
          </cell>
          <cell r="G7">
            <v>0</v>
          </cell>
        </row>
        <row r="8">
          <cell r="A8" t="str">
            <v>102108 Přecenění budov</v>
          </cell>
          <cell r="B8">
            <v>0</v>
          </cell>
          <cell r="C8">
            <v>-16629020.07</v>
          </cell>
          <cell r="D8">
            <v>0</v>
          </cell>
          <cell r="E8">
            <v>0</v>
          </cell>
          <cell r="G8">
            <v>0</v>
          </cell>
        </row>
        <row r="9">
          <cell r="A9" t="str">
            <v>106110 (122) - AFS - amortiz</v>
          </cell>
          <cell r="B9">
            <v>0</v>
          </cell>
          <cell r="C9">
            <v>-30514409.210000001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106110 (122) - AFS - amortizace</v>
          </cell>
          <cell r="B10">
            <v>0</v>
          </cell>
          <cell r="C10">
            <v>-30514409.210000001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106110 (122) AFS Přecenění:</v>
          </cell>
          <cell r="B11">
            <v>0</v>
          </cell>
          <cell r="C11">
            <v>189088078.03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106110 (122) AFS Přecenění:</v>
          </cell>
          <cell r="B12">
            <v>0</v>
          </cell>
          <cell r="C12">
            <v>189088078.03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106110 (122) AFS Složky poři</v>
          </cell>
          <cell r="B13">
            <v>0</v>
          </cell>
          <cell r="C13">
            <v>5036159179.3800001</v>
          </cell>
          <cell r="D13">
            <v>0</v>
          </cell>
          <cell r="E13">
            <v>0</v>
          </cell>
          <cell r="G13">
            <v>0</v>
          </cell>
        </row>
        <row r="14">
          <cell r="A14" t="str">
            <v>106110 (122) AFS Složky pořiz.hodnoty:</v>
          </cell>
          <cell r="B14">
            <v>0</v>
          </cell>
          <cell r="C14">
            <v>5036159179.3800001</v>
          </cell>
          <cell r="D14">
            <v>0</v>
          </cell>
          <cell r="E14">
            <v>0</v>
          </cell>
          <cell r="G14">
            <v>0</v>
          </cell>
        </row>
        <row r="15">
          <cell r="A15" t="str">
            <v>106110 (122) AFS Úroky -akti</v>
          </cell>
          <cell r="B15">
            <v>0</v>
          </cell>
          <cell r="C15">
            <v>67828710.769999996</v>
          </cell>
          <cell r="D15">
            <v>0</v>
          </cell>
          <cell r="E15">
            <v>0</v>
          </cell>
          <cell r="G15">
            <v>0</v>
          </cell>
        </row>
        <row r="16">
          <cell r="A16" t="str">
            <v>106110 (122) AFS Úroky -aktivace:</v>
          </cell>
          <cell r="B16">
            <v>0</v>
          </cell>
          <cell r="C16">
            <v>67828710.769999996</v>
          </cell>
          <cell r="D16">
            <v>0</v>
          </cell>
          <cell r="E16">
            <v>0</v>
          </cell>
          <cell r="G16">
            <v>0</v>
          </cell>
        </row>
        <row r="17">
          <cell r="A17" t="str">
            <v>106120 (122) AFS Přecenění:</v>
          </cell>
          <cell r="B17">
            <v>0</v>
          </cell>
          <cell r="C17">
            <v>23016023.920000002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106120 (122) AFS Přecenění:</v>
          </cell>
          <cell r="B18">
            <v>0</v>
          </cell>
          <cell r="C18">
            <v>23016023.920000002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106120 (122) AFS Složky poři</v>
          </cell>
          <cell r="B19">
            <v>0</v>
          </cell>
          <cell r="C19">
            <v>166649830.83000001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106120 (122) AFS Složky pořiz.hodnoty:</v>
          </cell>
          <cell r="B20">
            <v>0</v>
          </cell>
          <cell r="C20">
            <v>166649830.83000001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 t="str">
            <v>106130 (122) - AFS - amortiz</v>
          </cell>
          <cell r="B21">
            <v>0</v>
          </cell>
          <cell r="C21">
            <v>40000000</v>
          </cell>
          <cell r="D21">
            <v>0</v>
          </cell>
          <cell r="E21">
            <v>0</v>
          </cell>
          <cell r="G21">
            <v>0</v>
          </cell>
        </row>
        <row r="22">
          <cell r="A22" t="str">
            <v>106130 (122) - AFS - amortizace</v>
          </cell>
          <cell r="B22">
            <v>0</v>
          </cell>
          <cell r="C22">
            <v>40000000</v>
          </cell>
          <cell r="D22">
            <v>0</v>
          </cell>
          <cell r="E22">
            <v>0</v>
          </cell>
          <cell r="G22">
            <v>0</v>
          </cell>
        </row>
        <row r="23">
          <cell r="A23" t="str">
            <v>106130 (122) AFS Přecenění:</v>
          </cell>
          <cell r="B23">
            <v>0</v>
          </cell>
          <cell r="C23">
            <v>25362124.199999999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106130 (122) AFS Přecenění:</v>
          </cell>
          <cell r="B24">
            <v>0</v>
          </cell>
          <cell r="C24">
            <v>25362124.199999999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106130 (122) AFS Složky poři</v>
          </cell>
          <cell r="B25">
            <v>0</v>
          </cell>
          <cell r="C25">
            <v>1511166108.1500001</v>
          </cell>
          <cell r="D25">
            <v>0</v>
          </cell>
          <cell r="E25">
            <v>0</v>
          </cell>
          <cell r="G25">
            <v>0</v>
          </cell>
        </row>
        <row r="26">
          <cell r="A26" t="str">
            <v>106130 (122) AFS Složky pořiz.hodnoty:</v>
          </cell>
          <cell r="B26">
            <v>0</v>
          </cell>
          <cell r="C26">
            <v>1511166108.1500001</v>
          </cell>
          <cell r="D26">
            <v>0</v>
          </cell>
          <cell r="E26">
            <v>0</v>
          </cell>
          <cell r="G26">
            <v>0</v>
          </cell>
        </row>
        <row r="27">
          <cell r="A27" t="str">
            <v>106130 (122) AFS Úroky -akti</v>
          </cell>
          <cell r="B27">
            <v>0</v>
          </cell>
          <cell r="C27">
            <v>7859215.9199999999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106130 (122) AFS Úroky -aktivace:</v>
          </cell>
          <cell r="B28">
            <v>0</v>
          </cell>
          <cell r="C28">
            <v>7859215.9199999999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106210 (121) AFS Přecenění:</v>
          </cell>
          <cell r="B29">
            <v>0</v>
          </cell>
          <cell r="C29">
            <v>-21250950.84</v>
          </cell>
          <cell r="D29">
            <v>0</v>
          </cell>
          <cell r="E29">
            <v>0</v>
          </cell>
          <cell r="G29">
            <v>0</v>
          </cell>
        </row>
        <row r="30">
          <cell r="A30" t="str">
            <v>106210 (121) AFS Přecenění:</v>
          </cell>
          <cell r="B30">
            <v>0</v>
          </cell>
          <cell r="C30">
            <v>-21250950.84</v>
          </cell>
          <cell r="D30">
            <v>0</v>
          </cell>
          <cell r="E30">
            <v>0</v>
          </cell>
          <cell r="G30">
            <v>0</v>
          </cell>
        </row>
        <row r="31">
          <cell r="A31" t="str">
            <v>106210 (121) AFS Složky poři</v>
          </cell>
          <cell r="B31">
            <v>0</v>
          </cell>
          <cell r="C31">
            <v>229084939.63999999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106210 (121) AFS Složky pořiz.hodnoty:</v>
          </cell>
          <cell r="B32">
            <v>0</v>
          </cell>
          <cell r="C32">
            <v>229084939.63999999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106210 (123) AFS Přecenění:</v>
          </cell>
          <cell r="B33">
            <v>0</v>
          </cell>
          <cell r="C33">
            <v>151576182.27000001</v>
          </cell>
          <cell r="D33">
            <v>0</v>
          </cell>
          <cell r="E33">
            <v>0</v>
          </cell>
          <cell r="G33">
            <v>0</v>
          </cell>
        </row>
        <row r="34">
          <cell r="A34" t="str">
            <v>106210 (123) AFS Přecenění:</v>
          </cell>
          <cell r="B34">
            <v>0</v>
          </cell>
          <cell r="C34">
            <v>151576182.27000001</v>
          </cell>
          <cell r="D34">
            <v>0</v>
          </cell>
          <cell r="E34">
            <v>0</v>
          </cell>
          <cell r="G34">
            <v>0</v>
          </cell>
        </row>
        <row r="35">
          <cell r="A35" t="str">
            <v>106210 (123) AFS Složky poři</v>
          </cell>
          <cell r="B35">
            <v>0</v>
          </cell>
          <cell r="C35">
            <v>1324436294.0599999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106210 (123) AFS Složky pořiz.hodnoty:</v>
          </cell>
          <cell r="B36">
            <v>0</v>
          </cell>
          <cell r="C36">
            <v>1324436294.0599999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106230 (123) AFS Přecenění:</v>
          </cell>
          <cell r="B37">
            <v>0</v>
          </cell>
          <cell r="C37">
            <v>868544.07</v>
          </cell>
          <cell r="D37">
            <v>0</v>
          </cell>
          <cell r="E37">
            <v>0</v>
          </cell>
          <cell r="G37">
            <v>0</v>
          </cell>
        </row>
        <row r="38">
          <cell r="A38" t="str">
            <v>106230 (123) AFS Přecenění:</v>
          </cell>
          <cell r="B38">
            <v>0</v>
          </cell>
          <cell r="C38">
            <v>868544.07</v>
          </cell>
          <cell r="D38">
            <v>0</v>
          </cell>
          <cell r="E38">
            <v>0</v>
          </cell>
          <cell r="G38">
            <v>0</v>
          </cell>
        </row>
        <row r="39">
          <cell r="A39" t="str">
            <v>106230 (123) AFS Složky poři</v>
          </cell>
          <cell r="B39">
            <v>0</v>
          </cell>
          <cell r="C39">
            <v>31398650.989999998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106230 (123) AFS Složky pořiz.hodnoty:</v>
          </cell>
          <cell r="B40">
            <v>0</v>
          </cell>
          <cell r="C40">
            <v>31398650.989999998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107110 (122) HTM - amortizac</v>
          </cell>
          <cell r="B41">
            <v>0</v>
          </cell>
          <cell r="C41">
            <v>-118469377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107110 (122) HTM - amortizace:</v>
          </cell>
          <cell r="B42">
            <v>0</v>
          </cell>
          <cell r="C42">
            <v>-118469377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107110 (122) HTM Složky poři</v>
          </cell>
          <cell r="B43">
            <v>0</v>
          </cell>
          <cell r="C43">
            <v>9646896408.2299995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107110 (122) HTM Složky pořiz.hodnoty:</v>
          </cell>
          <cell r="B44">
            <v>0</v>
          </cell>
          <cell r="C44">
            <v>9646896408.2299995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107110 (122) HTM Úroky -akti</v>
          </cell>
          <cell r="B45">
            <v>0</v>
          </cell>
          <cell r="C45">
            <v>206584197.22</v>
          </cell>
          <cell r="D45">
            <v>0</v>
          </cell>
          <cell r="E45">
            <v>0</v>
          </cell>
          <cell r="G45">
            <v>0</v>
          </cell>
        </row>
        <row r="46">
          <cell r="A46" t="str">
            <v>107110 (122) HTM Úroky -aktivace:</v>
          </cell>
          <cell r="B46">
            <v>0</v>
          </cell>
          <cell r="C46">
            <v>206584197.22</v>
          </cell>
          <cell r="D46">
            <v>0</v>
          </cell>
          <cell r="E46">
            <v>0</v>
          </cell>
          <cell r="G46">
            <v>0</v>
          </cell>
        </row>
        <row r="47">
          <cell r="A47" t="str">
            <v>107120 (122) HTM - amortizac</v>
          </cell>
          <cell r="B47">
            <v>0</v>
          </cell>
          <cell r="C47">
            <v>118780546.8</v>
          </cell>
          <cell r="D47">
            <v>0</v>
          </cell>
          <cell r="E47">
            <v>0</v>
          </cell>
          <cell r="G47">
            <v>0</v>
          </cell>
        </row>
        <row r="48">
          <cell r="A48" t="str">
            <v>107120 (122) HTM - amortizace:</v>
          </cell>
          <cell r="B48">
            <v>0</v>
          </cell>
          <cell r="C48">
            <v>118780546.8</v>
          </cell>
          <cell r="D48">
            <v>0</v>
          </cell>
          <cell r="E48">
            <v>0</v>
          </cell>
          <cell r="G48">
            <v>0</v>
          </cell>
        </row>
        <row r="49">
          <cell r="A49" t="str">
            <v>107120 (122) HTM Přecenění:</v>
          </cell>
          <cell r="B49">
            <v>0</v>
          </cell>
          <cell r="C49">
            <v>68012589.379999995</v>
          </cell>
          <cell r="D49">
            <v>0</v>
          </cell>
          <cell r="E49">
            <v>0</v>
          </cell>
          <cell r="G49">
            <v>0</v>
          </cell>
        </row>
        <row r="50">
          <cell r="A50" t="str">
            <v>107120 (122) HTM Přecenění:</v>
          </cell>
          <cell r="B50">
            <v>0</v>
          </cell>
          <cell r="C50">
            <v>68012589.379999995</v>
          </cell>
          <cell r="D50">
            <v>0</v>
          </cell>
          <cell r="E50">
            <v>0</v>
          </cell>
          <cell r="G50">
            <v>0</v>
          </cell>
        </row>
        <row r="51">
          <cell r="A51" t="str">
            <v>107120 (122) HTM Složky poři</v>
          </cell>
          <cell r="B51">
            <v>0</v>
          </cell>
          <cell r="C51">
            <v>1378201264.9200001</v>
          </cell>
          <cell r="D51">
            <v>0</v>
          </cell>
          <cell r="E51">
            <v>0</v>
          </cell>
          <cell r="G51">
            <v>0</v>
          </cell>
        </row>
        <row r="52">
          <cell r="A52" t="str">
            <v>107120 (122) HTM Složky pořiz.hodnoty:</v>
          </cell>
          <cell r="B52">
            <v>0</v>
          </cell>
          <cell r="C52">
            <v>1378201264.9200001</v>
          </cell>
          <cell r="D52">
            <v>0</v>
          </cell>
          <cell r="E52">
            <v>0</v>
          </cell>
          <cell r="G52">
            <v>0</v>
          </cell>
        </row>
        <row r="53">
          <cell r="A53" t="str">
            <v>107120 (122) HTM Úroky -akti</v>
          </cell>
          <cell r="B53">
            <v>0</v>
          </cell>
          <cell r="C53">
            <v>7287912.7599999998</v>
          </cell>
          <cell r="D53">
            <v>0</v>
          </cell>
          <cell r="E53">
            <v>0</v>
          </cell>
          <cell r="G53">
            <v>0</v>
          </cell>
        </row>
        <row r="54">
          <cell r="A54" t="str">
            <v>107120 (122) HTM Úroky -aktivace:</v>
          </cell>
          <cell r="B54">
            <v>0</v>
          </cell>
          <cell r="C54">
            <v>7287912.7599999998</v>
          </cell>
          <cell r="D54">
            <v>0</v>
          </cell>
          <cell r="E54">
            <v>0</v>
          </cell>
          <cell r="G54">
            <v>0</v>
          </cell>
        </row>
        <row r="55">
          <cell r="A55" t="str">
            <v>107130 (122) HTM - amortizac</v>
          </cell>
          <cell r="B55">
            <v>0</v>
          </cell>
          <cell r="C55">
            <v>-679557.41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107130 (122) HTM - amortizace:</v>
          </cell>
          <cell r="B56">
            <v>0</v>
          </cell>
          <cell r="C56">
            <v>-679557.41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107130 (122) HTM Přecenění:</v>
          </cell>
          <cell r="B57">
            <v>0</v>
          </cell>
          <cell r="C57">
            <v>-12642838.74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107130 (122) HTM Přecenění:</v>
          </cell>
          <cell r="B58">
            <v>0</v>
          </cell>
          <cell r="C58">
            <v>-12642838.74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107130 (122) HTM Složky poři</v>
          </cell>
          <cell r="B59">
            <v>0</v>
          </cell>
          <cell r="C59">
            <v>502950557.5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107130 (122) HTM Složky pořiz.hodnoty:</v>
          </cell>
          <cell r="B60">
            <v>0</v>
          </cell>
          <cell r="C60">
            <v>502950557.5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107130 (122) HTM Úroky -akti</v>
          </cell>
          <cell r="B61">
            <v>0</v>
          </cell>
          <cell r="C61">
            <v>5339937.5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107130 (122) HTM Úroky -aktivace:</v>
          </cell>
          <cell r="B62">
            <v>0</v>
          </cell>
          <cell r="C62">
            <v>5339937.5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>109100 Přecenění pozemků a b</v>
          </cell>
          <cell r="B63">
            <v>0</v>
          </cell>
          <cell r="C63">
            <v>-15266920.07</v>
          </cell>
          <cell r="D63">
            <v>0</v>
          </cell>
          <cell r="E63">
            <v>0</v>
          </cell>
          <cell r="G63">
            <v>0</v>
          </cell>
        </row>
        <row r="64">
          <cell r="A64" t="str">
            <v>109100 Přecenění pozemků a budov:</v>
          </cell>
          <cell r="B64">
            <v>0</v>
          </cell>
          <cell r="C64">
            <v>-15266920.07</v>
          </cell>
          <cell r="D64">
            <v>0</v>
          </cell>
          <cell r="E64">
            <v>0</v>
          </cell>
          <cell r="G64">
            <v>0</v>
          </cell>
        </row>
        <row r="65">
          <cell r="A65" t="str">
            <v>110500 Rozvahová od.d. - nem</v>
          </cell>
          <cell r="B65">
            <v>0</v>
          </cell>
          <cell r="C65">
            <v>1084722.08</v>
          </cell>
          <cell r="D65">
            <v>0</v>
          </cell>
          <cell r="E65">
            <v>0</v>
          </cell>
          <cell r="G65">
            <v>0</v>
          </cell>
        </row>
        <row r="66">
          <cell r="A66" t="str">
            <v>110500 Rozvahová od.d. - nemovitosti</v>
          </cell>
          <cell r="B66">
            <v>0</v>
          </cell>
          <cell r="C66">
            <v>1084722.08</v>
          </cell>
          <cell r="D66">
            <v>0</v>
          </cell>
          <cell r="E66">
            <v>0</v>
          </cell>
          <cell r="G66">
            <v>0</v>
          </cell>
        </row>
        <row r="67">
          <cell r="A67" t="str">
            <v>110700a Other OTHER ASSETS:</v>
          </cell>
          <cell r="B67">
            <v>0</v>
          </cell>
          <cell r="C67">
            <v>19218685.800000001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110700a Other OTHER ASSETS:</v>
          </cell>
          <cell r="B68">
            <v>0</v>
          </cell>
          <cell r="C68">
            <v>19218685.800000001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110700b Other OTHER ASSETS:</v>
          </cell>
          <cell r="B69">
            <v>0</v>
          </cell>
          <cell r="C69">
            <v>16060947.35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110700b Other OTHER ASSETS:</v>
          </cell>
          <cell r="B70">
            <v>0</v>
          </cell>
          <cell r="C70">
            <v>16060947.35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117100 Podíly s podst. vlive</v>
          </cell>
          <cell r="B71">
            <v>0</v>
          </cell>
          <cell r="C71">
            <v>299772942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117100 Podíly s podst. vlivem-PC</v>
          </cell>
          <cell r="B72">
            <v>0</v>
          </cell>
          <cell r="C72">
            <v>299772942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117120 Podíly s podst. vlive</v>
          </cell>
          <cell r="B73">
            <v>0</v>
          </cell>
          <cell r="C73">
            <v>2124084.98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117120 Podíly s podst. vlivem-CR</v>
          </cell>
          <cell r="B74">
            <v>0</v>
          </cell>
          <cell r="C74">
            <v>2124084.98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121700 CP-akcie-s prom.výn.-</v>
          </cell>
          <cell r="B75">
            <v>0</v>
          </cell>
          <cell r="C75">
            <v>229084939.63999999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121700 CP-akcie-s prom.výn.-PC-AFS-ŽP</v>
          </cell>
          <cell r="B76">
            <v>0</v>
          </cell>
          <cell r="C76">
            <v>229084939.63999999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121720 CP-akcie-s prom.výn.-</v>
          </cell>
          <cell r="B77">
            <v>0</v>
          </cell>
          <cell r="C77">
            <v>-21250950.84</v>
          </cell>
          <cell r="D77">
            <v>0</v>
          </cell>
          <cell r="E77">
            <v>0</v>
          </cell>
          <cell r="G77">
            <v>0</v>
          </cell>
        </row>
        <row r="78">
          <cell r="A78" t="str">
            <v>121720 CP-akcie-s prom.výn.-CR-AFS-ŽP</v>
          </cell>
          <cell r="B78">
            <v>0</v>
          </cell>
          <cell r="C78">
            <v>-21250950.84</v>
          </cell>
          <cell r="D78">
            <v>0</v>
          </cell>
          <cell r="E78">
            <v>0</v>
          </cell>
          <cell r="G78">
            <v>0</v>
          </cell>
        </row>
        <row r="79">
          <cell r="A79" t="str">
            <v>122180 CP-HZL-pořiz. Cena-AF</v>
          </cell>
          <cell r="B79">
            <v>0</v>
          </cell>
          <cell r="C79">
            <v>151096400</v>
          </cell>
          <cell r="D79">
            <v>0</v>
          </cell>
          <cell r="E79">
            <v>0</v>
          </cell>
          <cell r="G79">
            <v>0</v>
          </cell>
        </row>
        <row r="80">
          <cell r="A80" t="str">
            <v>122180 CP-HZL-pořiz. Cena-AFS-ŽP</v>
          </cell>
          <cell r="B80">
            <v>0</v>
          </cell>
          <cell r="C80">
            <v>151096400</v>
          </cell>
          <cell r="D80">
            <v>0</v>
          </cell>
          <cell r="E80">
            <v>0</v>
          </cell>
          <cell r="G80">
            <v>0</v>
          </cell>
        </row>
        <row r="81">
          <cell r="A81" t="str">
            <v>122181 CP-HZL-AÚV-AFS-ŽP</v>
          </cell>
          <cell r="B81">
            <v>0</v>
          </cell>
          <cell r="C81">
            <v>131250</v>
          </cell>
          <cell r="D81">
            <v>0</v>
          </cell>
          <cell r="E81">
            <v>0</v>
          </cell>
          <cell r="G81">
            <v>0</v>
          </cell>
        </row>
        <row r="82">
          <cell r="A82" t="str">
            <v>122181 CP-HZL-AÚV-AFS-ŽP</v>
          </cell>
          <cell r="B82">
            <v>0</v>
          </cell>
          <cell r="C82">
            <v>131250</v>
          </cell>
          <cell r="D82">
            <v>0</v>
          </cell>
          <cell r="E82">
            <v>0</v>
          </cell>
          <cell r="G82">
            <v>0</v>
          </cell>
        </row>
        <row r="83">
          <cell r="A83" t="str">
            <v>122183 CP-HZL-amortizace-AFS</v>
          </cell>
          <cell r="B83">
            <v>0</v>
          </cell>
          <cell r="C83">
            <v>-340735.28</v>
          </cell>
          <cell r="D83">
            <v>0</v>
          </cell>
          <cell r="E83">
            <v>0</v>
          </cell>
          <cell r="G83">
            <v>0</v>
          </cell>
        </row>
        <row r="84">
          <cell r="A84" t="str">
            <v>122183 CP-HZL-amortizace-AFS-ŽP</v>
          </cell>
          <cell r="B84">
            <v>0</v>
          </cell>
          <cell r="C84">
            <v>-340735.28</v>
          </cell>
          <cell r="D84">
            <v>0</v>
          </cell>
          <cell r="E84">
            <v>0</v>
          </cell>
          <cell r="G84">
            <v>0</v>
          </cell>
        </row>
        <row r="85">
          <cell r="A85" t="str">
            <v>122185 CP-HZL- přecenění (CR</v>
          </cell>
          <cell r="B85">
            <v>0</v>
          </cell>
          <cell r="C85">
            <v>-3906381.72</v>
          </cell>
          <cell r="D85">
            <v>0</v>
          </cell>
          <cell r="E85">
            <v>0</v>
          </cell>
          <cell r="G85">
            <v>0</v>
          </cell>
        </row>
        <row r="86">
          <cell r="A86" t="str">
            <v>122185 CP-HZL- přecenění (CR)-AFS-ŽP</v>
          </cell>
          <cell r="B86">
            <v>0</v>
          </cell>
          <cell r="C86">
            <v>-3906381.72</v>
          </cell>
          <cell r="D86">
            <v>0</v>
          </cell>
          <cell r="E86">
            <v>0</v>
          </cell>
          <cell r="G86">
            <v>0</v>
          </cell>
        </row>
        <row r="87">
          <cell r="A87" t="str">
            <v>122400 CP s pev.výnosem-poři</v>
          </cell>
          <cell r="B87">
            <v>0</v>
          </cell>
          <cell r="C87">
            <v>9646896408.2299995</v>
          </cell>
          <cell r="D87">
            <v>0</v>
          </cell>
          <cell r="E87">
            <v>0</v>
          </cell>
          <cell r="G87">
            <v>0</v>
          </cell>
        </row>
        <row r="88">
          <cell r="A88" t="str">
            <v>122400 CP s pev.výnosem-pořiz.cena-HTM-SD</v>
          </cell>
          <cell r="B88">
            <v>0</v>
          </cell>
          <cell r="C88">
            <v>9646896408.2299995</v>
          </cell>
          <cell r="D88">
            <v>0</v>
          </cell>
          <cell r="E88">
            <v>0</v>
          </cell>
          <cell r="G88">
            <v>0</v>
          </cell>
        </row>
        <row r="89">
          <cell r="A89" t="str">
            <v xml:space="preserve">122401 CP s pevným výnosem- 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</row>
        <row r="90">
          <cell r="A90" t="str">
            <v>122401 CP s pevným výnosem- diskont / prémie - HTM - SD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</row>
        <row r="91">
          <cell r="A91" t="str">
            <v xml:space="preserve">122402 CP s pevným výnosem-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122402 CP s pevným výnosem- vedl.náklady - HTM - SD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 xml:space="preserve">122403 CP s pevným výnosem- 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 t="str">
            <v>122403 CP s pevným výnosem- nakoupený AÚV - HTM - SD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5">
          <cell r="A95" t="str">
            <v>122410 CP s pev.výnosem-AÚV-</v>
          </cell>
          <cell r="B95">
            <v>0</v>
          </cell>
          <cell r="C95">
            <v>206584197.22</v>
          </cell>
          <cell r="D95">
            <v>0</v>
          </cell>
          <cell r="E95">
            <v>0</v>
          </cell>
          <cell r="G95">
            <v>0</v>
          </cell>
        </row>
        <row r="96">
          <cell r="A96" t="str">
            <v>122410 CP s pev.výnosem-AÚV-HTM-SD</v>
          </cell>
          <cell r="B96">
            <v>0</v>
          </cell>
          <cell r="C96">
            <v>206584197.22</v>
          </cell>
          <cell r="D96">
            <v>0</v>
          </cell>
          <cell r="E96">
            <v>0</v>
          </cell>
          <cell r="G96">
            <v>0</v>
          </cell>
        </row>
        <row r="97">
          <cell r="A97" t="str">
            <v>122430 CP s pev.výnosem-amor</v>
          </cell>
          <cell r="B97">
            <v>0</v>
          </cell>
          <cell r="C97">
            <v>-118469377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122430 CP s pev.výnosem-amortizace-HTM-SD</v>
          </cell>
          <cell r="B98">
            <v>0</v>
          </cell>
          <cell r="C98">
            <v>-118469377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122500 CP s pev.výnosem-poři</v>
          </cell>
          <cell r="B99">
            <v>0</v>
          </cell>
          <cell r="C99">
            <v>1378201264.9200001</v>
          </cell>
          <cell r="D99">
            <v>0</v>
          </cell>
          <cell r="E99">
            <v>0</v>
          </cell>
          <cell r="G99">
            <v>0</v>
          </cell>
        </row>
        <row r="100">
          <cell r="A100" t="str">
            <v>122500 CP s pev.výnosem-pořiz.cena-HTM-ost.dluh.-ŽP</v>
          </cell>
          <cell r="B100">
            <v>0</v>
          </cell>
          <cell r="C100">
            <v>1378201264.9200001</v>
          </cell>
          <cell r="D100">
            <v>0</v>
          </cell>
          <cell r="E100">
            <v>0</v>
          </cell>
          <cell r="G100">
            <v>0</v>
          </cell>
        </row>
        <row r="101">
          <cell r="A101" t="str">
            <v>122501 CP-pevný výnos-disk./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</row>
        <row r="102">
          <cell r="A102" t="str">
            <v>122501 CP-pevný výnos-disk./prém-HTM - korporátní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G102">
            <v>0</v>
          </cell>
        </row>
        <row r="103">
          <cell r="A103" t="str">
            <v>122502 CP-pevný výnos-vedl.n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G103">
            <v>0</v>
          </cell>
        </row>
        <row r="104">
          <cell r="A104" t="str">
            <v>122502 CP-pevný výnos-vedl.nákl- HTM korporátní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G104">
            <v>0</v>
          </cell>
        </row>
        <row r="105">
          <cell r="A105" t="str">
            <v>122510 CP s pev.výnosem-AÚV-</v>
          </cell>
          <cell r="B105">
            <v>0</v>
          </cell>
          <cell r="C105">
            <v>7287912.7599999998</v>
          </cell>
          <cell r="D105">
            <v>0</v>
          </cell>
          <cell r="E105">
            <v>0</v>
          </cell>
          <cell r="G105">
            <v>0</v>
          </cell>
        </row>
        <row r="106">
          <cell r="A106" t="str">
            <v>122510 CP s pev.výnosem-AÚV-HTM-ost.dluh.-ŽP</v>
          </cell>
          <cell r="B106">
            <v>0</v>
          </cell>
          <cell r="C106">
            <v>7287912.7599999998</v>
          </cell>
          <cell r="D106">
            <v>0</v>
          </cell>
          <cell r="E106">
            <v>0</v>
          </cell>
          <cell r="G106">
            <v>0</v>
          </cell>
        </row>
        <row r="107">
          <cell r="A107" t="str">
            <v>122520 CP s pev.výnosem-CR-H</v>
          </cell>
          <cell r="B107">
            <v>0</v>
          </cell>
          <cell r="C107">
            <v>68012589.379999995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122520 CP s pev.výnosem-CR-HTM-ost.dluh.-ŽP</v>
          </cell>
          <cell r="B108">
            <v>0</v>
          </cell>
          <cell r="C108">
            <v>68012589.379999995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122530 CP s pev.výnosem-amor</v>
          </cell>
          <cell r="B109">
            <v>0</v>
          </cell>
          <cell r="C109">
            <v>118780546.8</v>
          </cell>
          <cell r="D109">
            <v>0</v>
          </cell>
          <cell r="E109">
            <v>0</v>
          </cell>
          <cell r="G109">
            <v>0</v>
          </cell>
        </row>
        <row r="110">
          <cell r="A110" t="str">
            <v>122530 CP s pev.výnosem-amortizace-HTM-ost.dluh.-ŽP</v>
          </cell>
          <cell r="B110">
            <v>0</v>
          </cell>
          <cell r="C110">
            <v>118780546.8</v>
          </cell>
          <cell r="D110">
            <v>0</v>
          </cell>
          <cell r="E110">
            <v>0</v>
          </cell>
          <cell r="G110">
            <v>0</v>
          </cell>
        </row>
        <row r="111">
          <cell r="A111" t="str">
            <v>122550 CP s pev.výnosem-poři</v>
          </cell>
          <cell r="B111">
            <v>0</v>
          </cell>
          <cell r="C111">
            <v>502950557.5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122550 CP s pev.výnosem-pořiz.cena-HTM-HZL-ŽP</v>
          </cell>
          <cell r="B112">
            <v>0</v>
          </cell>
          <cell r="C112">
            <v>502950557.5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 t="str">
            <v>122560 CP s pev.výnosem-AÚV-</v>
          </cell>
          <cell r="B113">
            <v>0</v>
          </cell>
          <cell r="C113">
            <v>5339937.5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 t="str">
            <v>122560 CP s pev.výnosem-AÚV-HTM-HZL-ŽP</v>
          </cell>
          <cell r="B114">
            <v>0</v>
          </cell>
          <cell r="C114">
            <v>5339937.5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 t="str">
            <v>122570 CP s pev.výnosem-CR-H</v>
          </cell>
          <cell r="B115">
            <v>0</v>
          </cell>
          <cell r="C115">
            <v>-12642838.74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122570 CP s pev.výnosem-CR-HTM-HZL-ŽP</v>
          </cell>
          <cell r="B116">
            <v>0</v>
          </cell>
          <cell r="C116">
            <v>-12642838.74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122580 CP s pev.výnosem-amor</v>
          </cell>
          <cell r="B117">
            <v>0</v>
          </cell>
          <cell r="C117">
            <v>-679557.41</v>
          </cell>
          <cell r="D117">
            <v>0</v>
          </cell>
          <cell r="E117">
            <v>0</v>
          </cell>
          <cell r="G117">
            <v>0</v>
          </cell>
        </row>
        <row r="118">
          <cell r="A118" t="str">
            <v>122580 CP s pev.výnosem-amortizace-HTM-HZL-ŽP</v>
          </cell>
          <cell r="B118">
            <v>0</v>
          </cell>
          <cell r="C118">
            <v>-679557.41</v>
          </cell>
          <cell r="D118">
            <v>0</v>
          </cell>
          <cell r="E118">
            <v>0</v>
          </cell>
          <cell r="G118">
            <v>0</v>
          </cell>
        </row>
        <row r="119">
          <cell r="A119" t="str">
            <v>122700 CP s pev.výnosem-poři</v>
          </cell>
          <cell r="B119">
            <v>0</v>
          </cell>
          <cell r="C119">
            <v>5036159179.3800001</v>
          </cell>
          <cell r="D119">
            <v>0</v>
          </cell>
          <cell r="E119">
            <v>0</v>
          </cell>
          <cell r="G119">
            <v>0</v>
          </cell>
        </row>
        <row r="120">
          <cell r="A120" t="str">
            <v>122700 CP s pev.výnosem-pořiz.cena-AFS-SD-ŽP</v>
          </cell>
          <cell r="B120">
            <v>0</v>
          </cell>
          <cell r="C120">
            <v>5036159179.3800001</v>
          </cell>
          <cell r="D120">
            <v>0</v>
          </cell>
          <cell r="E120">
            <v>0</v>
          </cell>
          <cell r="G120">
            <v>0</v>
          </cell>
        </row>
        <row r="121">
          <cell r="A121" t="str">
            <v xml:space="preserve">122701 CP s pevným výnosem- 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122701 CP s pevným výnosem- diskont / prémie - AFV obch.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 xml:space="preserve">122702 CP s pevným výnosem- 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G123">
            <v>0</v>
          </cell>
        </row>
        <row r="124">
          <cell r="A124" t="str">
            <v>122702 CP s pevným výnosem- vedl.náklady - AFV obch.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</row>
        <row r="125">
          <cell r="A125" t="str">
            <v xml:space="preserve">122703 CP s pevným výnosem- 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G125">
            <v>0</v>
          </cell>
        </row>
        <row r="126">
          <cell r="A126" t="str">
            <v>122703 CP s pevným výnosem- nakoupený AÚV - AFV obch.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G126">
            <v>0</v>
          </cell>
        </row>
        <row r="127">
          <cell r="A127" t="str">
            <v>122710 CP s pev.výnosem-AÚV-</v>
          </cell>
          <cell r="B127">
            <v>0</v>
          </cell>
          <cell r="C127">
            <v>67828710.769999996</v>
          </cell>
          <cell r="D127">
            <v>0</v>
          </cell>
          <cell r="E127">
            <v>0</v>
          </cell>
          <cell r="G127">
            <v>0</v>
          </cell>
        </row>
        <row r="128">
          <cell r="A128" t="str">
            <v>122710 CP s pev.výnosem-AÚV-AFS-SD-ŽP</v>
          </cell>
          <cell r="B128">
            <v>0</v>
          </cell>
          <cell r="C128">
            <v>67828710.769999996</v>
          </cell>
          <cell r="D128">
            <v>0</v>
          </cell>
          <cell r="E128">
            <v>0</v>
          </cell>
          <cell r="G128">
            <v>0</v>
          </cell>
        </row>
        <row r="129">
          <cell r="A129" t="str">
            <v>122715 CP s pev.výnosem-AÚV-</v>
          </cell>
          <cell r="B129">
            <v>0</v>
          </cell>
          <cell r="C129">
            <v>2674245.7799999998</v>
          </cell>
          <cell r="D129">
            <v>0</v>
          </cell>
          <cell r="E129">
            <v>0</v>
          </cell>
          <cell r="G129">
            <v>0</v>
          </cell>
        </row>
        <row r="130">
          <cell r="A130" t="str">
            <v>122715 CP s pev.výnosem-AÚV-AFS-SD-NP</v>
          </cell>
          <cell r="B130">
            <v>0</v>
          </cell>
          <cell r="C130">
            <v>2674245.7799999998</v>
          </cell>
          <cell r="D130">
            <v>0</v>
          </cell>
          <cell r="E130">
            <v>0</v>
          </cell>
          <cell r="G130">
            <v>0</v>
          </cell>
        </row>
        <row r="131">
          <cell r="A131" t="str">
            <v>122720 CP s pev.výnosem-CR-A</v>
          </cell>
          <cell r="B131">
            <v>0</v>
          </cell>
          <cell r="C131">
            <v>176651978.81</v>
          </cell>
          <cell r="D131">
            <v>0</v>
          </cell>
          <cell r="E131">
            <v>0</v>
          </cell>
          <cell r="G131">
            <v>0</v>
          </cell>
        </row>
        <row r="132">
          <cell r="A132" t="str">
            <v>122720 CP s pev.výnosem-CR-AFS-SD-ŽP</v>
          </cell>
          <cell r="B132">
            <v>0</v>
          </cell>
          <cell r="C132">
            <v>176651978.81</v>
          </cell>
          <cell r="D132">
            <v>0</v>
          </cell>
          <cell r="E132">
            <v>0</v>
          </cell>
          <cell r="G132">
            <v>0</v>
          </cell>
        </row>
        <row r="133">
          <cell r="A133" t="str">
            <v>122721 CP s pev.výnosem-KR-A</v>
          </cell>
          <cell r="B133">
            <v>0</v>
          </cell>
          <cell r="C133">
            <v>12436099.220000001</v>
          </cell>
          <cell r="D133">
            <v>0</v>
          </cell>
          <cell r="E133">
            <v>0</v>
          </cell>
          <cell r="G133">
            <v>0</v>
          </cell>
        </row>
        <row r="134">
          <cell r="A134" t="str">
            <v>122721 CP s pev.výnosem-KR-AFS-SD-ŽP</v>
          </cell>
          <cell r="B134">
            <v>0</v>
          </cell>
          <cell r="C134">
            <v>12436099.220000001</v>
          </cell>
          <cell r="D134">
            <v>0</v>
          </cell>
          <cell r="E134">
            <v>0</v>
          </cell>
          <cell r="G134">
            <v>0</v>
          </cell>
        </row>
        <row r="135">
          <cell r="A135" t="str">
            <v>122730 CP s pev.výnosem-amor</v>
          </cell>
          <cell r="B135">
            <v>0</v>
          </cell>
          <cell r="C135">
            <v>-30514409.210000001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122730 CP s pev.výnosem-amortizace-AFS-SD-ŽP</v>
          </cell>
          <cell r="B136">
            <v>0</v>
          </cell>
          <cell r="C136">
            <v>-30514409.210000001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122735 CP s pev.výnosem-amor</v>
          </cell>
          <cell r="B137">
            <v>0</v>
          </cell>
          <cell r="C137">
            <v>42499.93</v>
          </cell>
          <cell r="D137">
            <v>0</v>
          </cell>
          <cell r="E137">
            <v>0</v>
          </cell>
          <cell r="G137">
            <v>0</v>
          </cell>
        </row>
        <row r="138">
          <cell r="A138" t="str">
            <v>122735 CP s pev.výnosem-amortizace-AFS-SD-NP</v>
          </cell>
          <cell r="B138">
            <v>0</v>
          </cell>
          <cell r="C138">
            <v>42499.93</v>
          </cell>
          <cell r="D138">
            <v>0</v>
          </cell>
          <cell r="E138">
            <v>0</v>
          </cell>
          <cell r="G138">
            <v>0</v>
          </cell>
        </row>
        <row r="139">
          <cell r="A139" t="str">
            <v>122750 CP s pev.výnosem-poři</v>
          </cell>
          <cell r="B139">
            <v>0</v>
          </cell>
          <cell r="C139">
            <v>310084512.93000001</v>
          </cell>
          <cell r="D139">
            <v>0</v>
          </cell>
          <cell r="E139">
            <v>0</v>
          </cell>
          <cell r="G139">
            <v>0</v>
          </cell>
        </row>
        <row r="140">
          <cell r="A140" t="str">
            <v>122750 CP s pev.výnosem-pořiz.cena-AFS-SD-NP</v>
          </cell>
          <cell r="B140">
            <v>0</v>
          </cell>
          <cell r="C140">
            <v>310084512.93000001</v>
          </cell>
          <cell r="D140">
            <v>0</v>
          </cell>
          <cell r="E140">
            <v>0</v>
          </cell>
          <cell r="G140">
            <v>0</v>
          </cell>
        </row>
        <row r="141">
          <cell r="A141" t="str">
            <v>122751 CP-pevný výnos -disk.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G141">
            <v>0</v>
          </cell>
        </row>
        <row r="142">
          <cell r="A142" t="str">
            <v>122751 CP-pevný výnos -disk./prém-dluhop. -AFV NP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G142">
            <v>0</v>
          </cell>
        </row>
        <row r="143">
          <cell r="A143" t="str">
            <v>122752 CP-pevný výn.-vedl.ná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G143">
            <v>0</v>
          </cell>
        </row>
        <row r="144">
          <cell r="A144" t="str">
            <v>122752 CP-pevný výn.-vedl.nákl.-dluhop.-AFV NP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G144">
            <v>0</v>
          </cell>
        </row>
        <row r="145">
          <cell r="A145" t="str">
            <v>122760 CP s pev.výnosem-CR-A</v>
          </cell>
          <cell r="B145">
            <v>0</v>
          </cell>
          <cell r="C145">
            <v>4398921.1399999997</v>
          </cell>
          <cell r="D145">
            <v>0</v>
          </cell>
          <cell r="E145">
            <v>0</v>
          </cell>
          <cell r="G145">
            <v>0</v>
          </cell>
        </row>
        <row r="146">
          <cell r="A146" t="str">
            <v>122760 CP s pev.výnosem-CR-AFS-SD-NP</v>
          </cell>
          <cell r="B146">
            <v>0</v>
          </cell>
          <cell r="C146">
            <v>4398921.1399999997</v>
          </cell>
          <cell r="D146">
            <v>0</v>
          </cell>
          <cell r="E146">
            <v>0</v>
          </cell>
          <cell r="G146">
            <v>0</v>
          </cell>
        </row>
        <row r="147">
          <cell r="A147" t="str">
            <v>122800 CP s pev.výnosem-PC-A</v>
          </cell>
          <cell r="B147">
            <v>0</v>
          </cell>
          <cell r="C147">
            <v>166649830.83000001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122800 CP s pev.výnosem-PC-AFV-dluh.-zás.UL-ŽP</v>
          </cell>
          <cell r="B148">
            <v>0</v>
          </cell>
          <cell r="C148">
            <v>166649830.83000001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122820 CP s pev.výnosem-CR-A</v>
          </cell>
          <cell r="B149">
            <v>0</v>
          </cell>
          <cell r="C149">
            <v>23016023.920000002</v>
          </cell>
          <cell r="D149">
            <v>0</v>
          </cell>
          <cell r="E149">
            <v>0</v>
          </cell>
          <cell r="G149">
            <v>0</v>
          </cell>
        </row>
        <row r="150">
          <cell r="A150" t="str">
            <v>122820 CP s pev.výnosem-CR-AFV-dluh.-zás.UL-ŽP</v>
          </cell>
          <cell r="B150">
            <v>0</v>
          </cell>
          <cell r="C150">
            <v>23016023.920000002</v>
          </cell>
          <cell r="D150">
            <v>0</v>
          </cell>
          <cell r="E150">
            <v>0</v>
          </cell>
          <cell r="G150">
            <v>0</v>
          </cell>
        </row>
        <row r="151">
          <cell r="A151" t="str">
            <v>122835 CP s pev.výnosem-amor</v>
          </cell>
          <cell r="B151">
            <v>0</v>
          </cell>
          <cell r="C151">
            <v>44598466.899999999</v>
          </cell>
          <cell r="D151">
            <v>0</v>
          </cell>
          <cell r="E151">
            <v>0</v>
          </cell>
          <cell r="G151">
            <v>0</v>
          </cell>
        </row>
        <row r="152">
          <cell r="A152" t="str">
            <v>122835 CP s pev.výnosem-amortizace-AFS-ost.dluh.-ŽP</v>
          </cell>
          <cell r="B152">
            <v>0</v>
          </cell>
          <cell r="C152">
            <v>44598466.899999999</v>
          </cell>
          <cell r="D152">
            <v>0</v>
          </cell>
          <cell r="E152">
            <v>0</v>
          </cell>
          <cell r="G152">
            <v>0</v>
          </cell>
        </row>
        <row r="153">
          <cell r="A153" t="str">
            <v>122850 CP s pev.výnosem-poři</v>
          </cell>
          <cell r="B153">
            <v>0</v>
          </cell>
          <cell r="C153">
            <v>1511166108.1500001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122850 CP s pev.výnosem-pořiz.cena-AFS-ost.dluh.-ŽP</v>
          </cell>
          <cell r="B154">
            <v>0</v>
          </cell>
          <cell r="C154">
            <v>1511166108.1500001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122860 CP s pev.výnosem-AÚV-</v>
          </cell>
          <cell r="B155">
            <v>0</v>
          </cell>
          <cell r="C155">
            <v>7859215.9199999999</v>
          </cell>
          <cell r="D155">
            <v>0</v>
          </cell>
          <cell r="E155">
            <v>0</v>
          </cell>
          <cell r="G155">
            <v>0</v>
          </cell>
        </row>
        <row r="156">
          <cell r="A156" t="str">
            <v>122860 CP s pev.výnosem-AÚV-AFS-ost.dluh.-ŽP</v>
          </cell>
          <cell r="B156">
            <v>0</v>
          </cell>
          <cell r="C156">
            <v>7859215.9199999999</v>
          </cell>
          <cell r="D156">
            <v>0</v>
          </cell>
          <cell r="E156">
            <v>0</v>
          </cell>
          <cell r="G156">
            <v>0</v>
          </cell>
        </row>
        <row r="157">
          <cell r="A157" t="str">
            <v>122870 CP s pev.výnosem-CR-A</v>
          </cell>
          <cell r="B157">
            <v>0</v>
          </cell>
          <cell r="C157">
            <v>13127640.83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122870 CP s pev.výnosem-CR-AFS-ost.dluh.-ŽP</v>
          </cell>
          <cell r="B158">
            <v>0</v>
          </cell>
          <cell r="C158">
            <v>13127640.83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122871 CP s pev.výnosem-KR-A</v>
          </cell>
          <cell r="B159">
            <v>0</v>
          </cell>
          <cell r="C159">
            <v>12234483.369999999</v>
          </cell>
          <cell r="D159">
            <v>0</v>
          </cell>
          <cell r="E159">
            <v>0</v>
          </cell>
          <cell r="G159">
            <v>0</v>
          </cell>
        </row>
        <row r="160">
          <cell r="A160" t="str">
            <v>122871 CP s pev.výnosem-KR-AFS-ost.dluh.-ŽP</v>
          </cell>
          <cell r="B160">
            <v>0</v>
          </cell>
          <cell r="C160">
            <v>12234483.369999999</v>
          </cell>
          <cell r="D160">
            <v>0</v>
          </cell>
          <cell r="E160">
            <v>0</v>
          </cell>
          <cell r="G160">
            <v>0</v>
          </cell>
        </row>
        <row r="161">
          <cell r="A161" t="str">
            <v>122880 CP s pev.výnosem-poři</v>
          </cell>
          <cell r="B161">
            <v>0</v>
          </cell>
          <cell r="C161">
            <v>40000000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122880 CP s pev.výnosem-pořiz.cena-AFS-ost.dluh.-NP</v>
          </cell>
          <cell r="B162">
            <v>0</v>
          </cell>
          <cell r="C162">
            <v>40000000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122887 CP s pev.výnosem-CR-A</v>
          </cell>
          <cell r="B163">
            <v>0</v>
          </cell>
          <cell r="C163">
            <v>960482.6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122887 CP s pev.výnosem-CR-AFS-ost.dluh.-NP</v>
          </cell>
          <cell r="B164">
            <v>0</v>
          </cell>
          <cell r="C164">
            <v>960482.6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122890 CP s pev.výnosem-AÚV-</v>
          </cell>
          <cell r="B165">
            <v>0</v>
          </cell>
          <cell r="C165">
            <v>314629.71000000002</v>
          </cell>
          <cell r="D165">
            <v>0</v>
          </cell>
          <cell r="E165">
            <v>0</v>
          </cell>
          <cell r="G165">
            <v>0</v>
          </cell>
        </row>
        <row r="166">
          <cell r="A166" t="str">
            <v>122890 CP s pev.výnosem-AÚV-AFS-ost.dluh.-NP</v>
          </cell>
          <cell r="B166">
            <v>0</v>
          </cell>
          <cell r="C166">
            <v>314629.71000000002</v>
          </cell>
          <cell r="D166">
            <v>0</v>
          </cell>
          <cell r="E166">
            <v>0</v>
          </cell>
          <cell r="G166">
            <v>0</v>
          </cell>
        </row>
        <row r="167">
          <cell r="A167" t="str">
            <v>122900 CP s pev.výnosem-PC-A</v>
          </cell>
          <cell r="B167">
            <v>0</v>
          </cell>
          <cell r="C167">
            <v>300510000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122900 CP s pev.výnosem-PC-AFV-str.dluh.-ŽP</v>
          </cell>
          <cell r="B168">
            <v>0</v>
          </cell>
          <cell r="C168">
            <v>300510000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122901 CP-strukt.dluh-disk./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G169">
            <v>0</v>
          </cell>
        </row>
        <row r="170">
          <cell r="A170" t="str">
            <v>122901 CP-strukt.dluh-disk./prém-AFV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G170">
            <v>0</v>
          </cell>
        </row>
        <row r="171">
          <cell r="A171" t="str">
            <v>122920 CP s pev.výnosem-CR-A</v>
          </cell>
          <cell r="B171">
            <v>0</v>
          </cell>
          <cell r="C171">
            <v>-532920.21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122920 CP s pev.výnosem-CR-AFV-str.dluh.-ŽP</v>
          </cell>
          <cell r="B172">
            <v>0</v>
          </cell>
          <cell r="C172">
            <v>-532920.21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122930 CP s pev.výnosem-amor</v>
          </cell>
          <cell r="B173">
            <v>0</v>
          </cell>
          <cell r="C173">
            <v>-496379.79</v>
          </cell>
          <cell r="D173">
            <v>0</v>
          </cell>
          <cell r="E173">
            <v>0</v>
          </cell>
          <cell r="G173">
            <v>0</v>
          </cell>
        </row>
        <row r="174">
          <cell r="A174" t="str">
            <v>122930 CP s pev.výnosem-amort.-AFV-str.dluh.-ŽP</v>
          </cell>
          <cell r="B174">
            <v>0</v>
          </cell>
          <cell r="C174">
            <v>-496379.79</v>
          </cell>
          <cell r="D174">
            <v>0</v>
          </cell>
          <cell r="E174">
            <v>0</v>
          </cell>
          <cell r="G174">
            <v>0</v>
          </cell>
        </row>
        <row r="175">
          <cell r="A175" t="str">
            <v>123700 CP - investiční fondy</v>
          </cell>
          <cell r="B175">
            <v>0</v>
          </cell>
          <cell r="C175">
            <v>1287356407.96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123700 CP - investiční fondy- pořiz.cena-AFS -ŽP</v>
          </cell>
          <cell r="B176">
            <v>0</v>
          </cell>
          <cell r="C176">
            <v>1287356407.96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123720 CP - investiční fondy</v>
          </cell>
          <cell r="B177">
            <v>0</v>
          </cell>
          <cell r="C177">
            <v>136669756.19</v>
          </cell>
          <cell r="D177">
            <v>0</v>
          </cell>
          <cell r="E177">
            <v>0</v>
          </cell>
          <cell r="G177">
            <v>0</v>
          </cell>
        </row>
        <row r="178">
          <cell r="A178" t="str">
            <v>123720 CP - investiční fondy - CR - AFS -ŽP</v>
          </cell>
          <cell r="B178">
            <v>0</v>
          </cell>
          <cell r="C178">
            <v>136669756.19</v>
          </cell>
          <cell r="D178">
            <v>0</v>
          </cell>
          <cell r="E178">
            <v>0</v>
          </cell>
          <cell r="G178">
            <v>0</v>
          </cell>
        </row>
        <row r="179">
          <cell r="A179" t="str">
            <v>123721 CP - investiční fondy</v>
          </cell>
          <cell r="B179">
            <v>0</v>
          </cell>
          <cell r="C179">
            <v>14216020.32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123721 CP - investiční fondy - KR - AFS-ŽP</v>
          </cell>
          <cell r="B180">
            <v>0</v>
          </cell>
          <cell r="C180">
            <v>14216020.32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123725 CP - investiční fondy</v>
          </cell>
          <cell r="B181">
            <v>0</v>
          </cell>
          <cell r="C181">
            <v>690405.76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123725 CP - investiční fondy - CR - AFS - NP</v>
          </cell>
          <cell r="B182">
            <v>0</v>
          </cell>
          <cell r="C182">
            <v>690405.76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123750 CP - investiční fondy</v>
          </cell>
          <cell r="B183">
            <v>0</v>
          </cell>
          <cell r="C183">
            <v>37079886.100000001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123750 CP - investiční fondy- pořiz.cena-AFS-NP</v>
          </cell>
          <cell r="B184">
            <v>0</v>
          </cell>
          <cell r="C184">
            <v>37079886.100000001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123850 CP - investiční fondy</v>
          </cell>
          <cell r="B185">
            <v>0</v>
          </cell>
          <cell r="C185">
            <v>31398650.989999998</v>
          </cell>
          <cell r="D185">
            <v>0</v>
          </cell>
          <cell r="E185">
            <v>0</v>
          </cell>
          <cell r="G185">
            <v>0</v>
          </cell>
        </row>
        <row r="186">
          <cell r="A186" t="str">
            <v>123850 CP - investiční fondy- PC-AFV-zás.UL-ŽP</v>
          </cell>
          <cell r="B186">
            <v>0</v>
          </cell>
          <cell r="C186">
            <v>31398650.989999998</v>
          </cell>
          <cell r="D186">
            <v>0</v>
          </cell>
          <cell r="E186">
            <v>0</v>
          </cell>
          <cell r="G186">
            <v>0</v>
          </cell>
        </row>
        <row r="187">
          <cell r="A187" t="str">
            <v>123870 CP - investiční fondy</v>
          </cell>
          <cell r="B187">
            <v>0</v>
          </cell>
          <cell r="C187">
            <v>868544.07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123870 CP - investiční fondy-CR-AFV-zás.UL-ŽP</v>
          </cell>
          <cell r="B188">
            <v>0</v>
          </cell>
          <cell r="C188">
            <v>868544.07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 xml:space="preserve">126100 Termínované vklady v </v>
          </cell>
          <cell r="B189">
            <v>0</v>
          </cell>
          <cell r="C189">
            <v>110551500</v>
          </cell>
          <cell r="D189">
            <v>0</v>
          </cell>
          <cell r="E189">
            <v>0</v>
          </cell>
          <cell r="G189">
            <v>0</v>
          </cell>
        </row>
        <row r="190">
          <cell r="A190" t="str">
            <v>126100 Termínované vklady v EUR-JISTINA-ŽP</v>
          </cell>
          <cell r="B190">
            <v>0</v>
          </cell>
          <cell r="C190">
            <v>110551500</v>
          </cell>
          <cell r="D190">
            <v>0</v>
          </cell>
          <cell r="E190">
            <v>0</v>
          </cell>
          <cell r="G190">
            <v>0</v>
          </cell>
        </row>
        <row r="191">
          <cell r="A191" t="str">
            <v>126500 Termínované vklady CZ</v>
          </cell>
          <cell r="B191">
            <v>0</v>
          </cell>
          <cell r="C191">
            <v>1974400000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126500 Termínované vklady CZK</v>
          </cell>
          <cell r="B192">
            <v>0</v>
          </cell>
          <cell r="C192">
            <v>1974400000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126510 Termínované vklady CZ</v>
          </cell>
          <cell r="B193">
            <v>0</v>
          </cell>
          <cell r="C193">
            <v>12055397.26</v>
          </cell>
          <cell r="D193">
            <v>0</v>
          </cell>
          <cell r="E193">
            <v>0</v>
          </cell>
          <cell r="G193">
            <v>0</v>
          </cell>
        </row>
        <row r="194">
          <cell r="A194" t="str">
            <v>126510 Termínované vklady CZK - AÚV</v>
          </cell>
          <cell r="B194">
            <v>0</v>
          </cell>
          <cell r="C194">
            <v>12055397.26</v>
          </cell>
          <cell r="D194">
            <v>0</v>
          </cell>
          <cell r="E194">
            <v>0</v>
          </cell>
          <cell r="G194">
            <v>0</v>
          </cell>
        </row>
        <row r="195">
          <cell r="A195" t="str">
            <v xml:space="preserve">126550 Termínované vklady - </v>
          </cell>
          <cell r="B195">
            <v>0</v>
          </cell>
          <cell r="C195">
            <v>5300000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126550 Termínované vklady - CZK -NP</v>
          </cell>
          <cell r="B196">
            <v>0</v>
          </cell>
          <cell r="C196">
            <v>5300000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A197" t="str">
            <v>126700 Termínované vklady-Ra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G197">
            <v>0</v>
          </cell>
        </row>
        <row r="198">
          <cell r="A198" t="str">
            <v>126700 Termínované vklady-Raiffeisenbank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G198">
            <v>0</v>
          </cell>
        </row>
        <row r="199">
          <cell r="A199" t="str">
            <v>141210 CP - UL - PC - ISČS S</v>
          </cell>
          <cell r="B199">
            <v>0</v>
          </cell>
          <cell r="C199">
            <v>78895812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 t="str">
            <v>141210 CP - UL - PC - ISČS Sporobond</v>
          </cell>
          <cell r="B200">
            <v>0</v>
          </cell>
          <cell r="C200">
            <v>78895812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141212 CP - UL - CR - ISČS S</v>
          </cell>
          <cell r="B201">
            <v>0</v>
          </cell>
          <cell r="C201">
            <v>8513681.6400000006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141212 CP - UL - CR - ISČS Sporobond</v>
          </cell>
          <cell r="B202">
            <v>0</v>
          </cell>
          <cell r="C202">
            <v>8513681.6400000006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 t="str">
            <v>141220 CP - UL - PC - ISČS T</v>
          </cell>
          <cell r="B203">
            <v>0</v>
          </cell>
          <cell r="C203">
            <v>20854801.010000002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141220 CP - UL - PC - ISČS Trendbond</v>
          </cell>
          <cell r="B204">
            <v>0</v>
          </cell>
          <cell r="C204">
            <v>20854801.010000002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 t="str">
            <v>141222 CP - UL - CR - ISČS T</v>
          </cell>
          <cell r="B205">
            <v>0</v>
          </cell>
          <cell r="C205">
            <v>2024169.9</v>
          </cell>
          <cell r="D205">
            <v>0</v>
          </cell>
          <cell r="E205">
            <v>0</v>
          </cell>
          <cell r="G205">
            <v>0</v>
          </cell>
        </row>
        <row r="206">
          <cell r="A206" t="str">
            <v>141222 CP - UL - CR - ISČS Trendbond</v>
          </cell>
          <cell r="B206">
            <v>0</v>
          </cell>
          <cell r="C206">
            <v>2024169.9</v>
          </cell>
          <cell r="D206">
            <v>0</v>
          </cell>
          <cell r="E206">
            <v>0</v>
          </cell>
          <cell r="G206">
            <v>0</v>
          </cell>
        </row>
        <row r="207">
          <cell r="A207" t="str">
            <v>141230 CP - UL - PC - ISČS S</v>
          </cell>
          <cell r="B207">
            <v>0</v>
          </cell>
          <cell r="C207">
            <v>22980654.32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141230 CP - UL - PC - ISČS Sporotrend</v>
          </cell>
          <cell r="B208">
            <v>0</v>
          </cell>
          <cell r="C208">
            <v>22980654.32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141232 CP - UL - CR - ISČS S</v>
          </cell>
          <cell r="B209">
            <v>0</v>
          </cell>
          <cell r="C209">
            <v>-3380679.71</v>
          </cell>
          <cell r="D209">
            <v>0</v>
          </cell>
          <cell r="E209">
            <v>0</v>
          </cell>
          <cell r="G209">
            <v>0</v>
          </cell>
        </row>
        <row r="210">
          <cell r="A210" t="str">
            <v>141232 CP - UL - CR - ISČS Sporotrend</v>
          </cell>
          <cell r="B210">
            <v>0</v>
          </cell>
          <cell r="C210">
            <v>-3380679.71</v>
          </cell>
          <cell r="D210">
            <v>0</v>
          </cell>
          <cell r="E210">
            <v>0</v>
          </cell>
          <cell r="G210">
            <v>0</v>
          </cell>
        </row>
        <row r="211">
          <cell r="A211" t="str">
            <v>141240 CP - UL - PC - ISČS T</v>
          </cell>
          <cell r="B211">
            <v>0</v>
          </cell>
          <cell r="C211">
            <v>21710510.039999999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141240 CP - UL - PC - ISČS Top Stocks</v>
          </cell>
          <cell r="B212">
            <v>0</v>
          </cell>
          <cell r="C212">
            <v>21710510.039999999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141242 CP - UL - CR - ISČS T</v>
          </cell>
          <cell r="B213">
            <v>0</v>
          </cell>
          <cell r="C213">
            <v>11089322.109999999</v>
          </cell>
          <cell r="D213">
            <v>0</v>
          </cell>
          <cell r="E213">
            <v>0</v>
          </cell>
          <cell r="G213">
            <v>0</v>
          </cell>
        </row>
        <row r="214">
          <cell r="A214" t="str">
            <v>141242 CP - UL - CR - ISČS Top Stocks</v>
          </cell>
          <cell r="B214">
            <v>0</v>
          </cell>
          <cell r="C214">
            <v>11089322.109999999</v>
          </cell>
          <cell r="D214">
            <v>0</v>
          </cell>
          <cell r="E214">
            <v>0</v>
          </cell>
          <cell r="G214">
            <v>0</v>
          </cell>
        </row>
        <row r="215">
          <cell r="A215" t="str">
            <v xml:space="preserve">141250 CP - UL - PC - REICO </v>
          </cell>
          <cell r="B215">
            <v>0</v>
          </cell>
          <cell r="C215">
            <v>78612714.540000007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141250 CP - UL - PC - REICO nemovitostní fond</v>
          </cell>
          <cell r="B216">
            <v>0</v>
          </cell>
          <cell r="C216">
            <v>78612714.540000007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 xml:space="preserve">141252 CP - UL - CR - REICO </v>
          </cell>
          <cell r="B217">
            <v>0</v>
          </cell>
          <cell r="C217">
            <v>-407899.36</v>
          </cell>
          <cell r="D217">
            <v>0</v>
          </cell>
          <cell r="E217">
            <v>0</v>
          </cell>
          <cell r="G217">
            <v>0</v>
          </cell>
        </row>
        <row r="218">
          <cell r="A218" t="str">
            <v>141252 CP - UL - CR - REICO nemovitostní fond</v>
          </cell>
          <cell r="B218">
            <v>0</v>
          </cell>
          <cell r="C218">
            <v>-407899.36</v>
          </cell>
          <cell r="D218">
            <v>0</v>
          </cell>
          <cell r="E218">
            <v>0</v>
          </cell>
          <cell r="G218">
            <v>0</v>
          </cell>
        </row>
        <row r="219">
          <cell r="A219" t="str">
            <v>141260 CP - UL - PC - ESPA S</v>
          </cell>
          <cell r="B219">
            <v>0</v>
          </cell>
          <cell r="C219">
            <v>1726321.37</v>
          </cell>
          <cell r="D219">
            <v>0</v>
          </cell>
          <cell r="E219">
            <v>0</v>
          </cell>
          <cell r="G219">
            <v>0</v>
          </cell>
        </row>
        <row r="220">
          <cell r="A220" t="str">
            <v>141260 CP - UL - PC - ESPA Stock Japan</v>
          </cell>
          <cell r="B220">
            <v>0</v>
          </cell>
          <cell r="C220">
            <v>1726321.37</v>
          </cell>
          <cell r="D220">
            <v>0</v>
          </cell>
          <cell r="E220">
            <v>0</v>
          </cell>
          <cell r="G220">
            <v>0</v>
          </cell>
        </row>
        <row r="221">
          <cell r="A221" t="str">
            <v>141262 CP - UL - CR - ESPA S</v>
          </cell>
          <cell r="B221">
            <v>0</v>
          </cell>
          <cell r="C221">
            <v>227865.09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141262 CP - UL - CR - ESPA Stock Japan</v>
          </cell>
          <cell r="B222">
            <v>0</v>
          </cell>
          <cell r="C222">
            <v>227865.09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141270 CP - UL - PC - ESPA S</v>
          </cell>
          <cell r="B223">
            <v>0</v>
          </cell>
          <cell r="C223">
            <v>14812359.449999999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 t="str">
            <v>141270 CP - UL - PC - ESPA Stock BRICK</v>
          </cell>
          <cell r="B224">
            <v>0</v>
          </cell>
          <cell r="C224">
            <v>14812359.449999999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 t="str">
            <v>141272 CP - UL - CR - ESPA S</v>
          </cell>
          <cell r="B225">
            <v>0</v>
          </cell>
          <cell r="C225">
            <v>-855829.89</v>
          </cell>
          <cell r="D225">
            <v>0</v>
          </cell>
          <cell r="E225">
            <v>0</v>
          </cell>
          <cell r="G225">
            <v>0</v>
          </cell>
        </row>
        <row r="226">
          <cell r="A226" t="str">
            <v>141272 CP - UL - CR - ESPA Stock BRICK</v>
          </cell>
          <cell r="B226">
            <v>0</v>
          </cell>
          <cell r="C226">
            <v>-855829.89</v>
          </cell>
          <cell r="D226">
            <v>0</v>
          </cell>
          <cell r="E226">
            <v>0</v>
          </cell>
          <cell r="G226">
            <v>0</v>
          </cell>
        </row>
        <row r="227">
          <cell r="A227" t="str">
            <v>141280 CP - UL - PC - ESPA S</v>
          </cell>
          <cell r="B227">
            <v>0</v>
          </cell>
          <cell r="C227">
            <v>3574506.84</v>
          </cell>
          <cell r="D227">
            <v>0</v>
          </cell>
          <cell r="E227">
            <v>0</v>
          </cell>
          <cell r="G227">
            <v>0</v>
          </cell>
        </row>
        <row r="228">
          <cell r="A228" t="str">
            <v>141280 CP - UL - PC - ESPA Stock America</v>
          </cell>
          <cell r="B228">
            <v>0</v>
          </cell>
          <cell r="C228">
            <v>3574506.84</v>
          </cell>
          <cell r="D228">
            <v>0</v>
          </cell>
          <cell r="E228">
            <v>0</v>
          </cell>
          <cell r="G228">
            <v>0</v>
          </cell>
        </row>
        <row r="229">
          <cell r="A229" t="str">
            <v>141282 CP - UL - CR - ESPA S</v>
          </cell>
          <cell r="B229">
            <v>0</v>
          </cell>
          <cell r="C229">
            <v>774972.23</v>
          </cell>
          <cell r="D229">
            <v>0</v>
          </cell>
          <cell r="E229">
            <v>0</v>
          </cell>
          <cell r="G229">
            <v>0</v>
          </cell>
        </row>
        <row r="230">
          <cell r="A230" t="str">
            <v>141282 CP - UL - CR - ESPA Stock America</v>
          </cell>
          <cell r="B230">
            <v>0</v>
          </cell>
          <cell r="C230">
            <v>774972.23</v>
          </cell>
          <cell r="D230">
            <v>0</v>
          </cell>
          <cell r="E230">
            <v>0</v>
          </cell>
          <cell r="G230">
            <v>0</v>
          </cell>
        </row>
        <row r="231">
          <cell r="A231" t="str">
            <v>141290 CP - UL - PC - ESPA S</v>
          </cell>
          <cell r="B231">
            <v>0</v>
          </cell>
          <cell r="C231">
            <v>4423949.54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 t="str">
            <v>141290 CP - UL - PC - ESPA Stock Europe</v>
          </cell>
          <cell r="B232">
            <v>0</v>
          </cell>
          <cell r="C232">
            <v>4423949.54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141292 CP - UL - CR - ESPA S</v>
          </cell>
          <cell r="B233">
            <v>0</v>
          </cell>
          <cell r="C233">
            <v>1064219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 t="str">
            <v>141292 CP - UL - CR - ESPA Stock Europe</v>
          </cell>
          <cell r="B234">
            <v>0</v>
          </cell>
          <cell r="C234">
            <v>1064219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 t="str">
            <v>141310 CP - UL - PC - Partne</v>
          </cell>
          <cell r="B235">
            <v>0</v>
          </cell>
          <cell r="C235">
            <v>3043040.13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A236" t="str">
            <v>141310 CP - UL - PC - Partners Universe, OPF</v>
          </cell>
          <cell r="B236">
            <v>0</v>
          </cell>
          <cell r="C236">
            <v>3043040.13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141312 CP - UL - CR - Partne</v>
          </cell>
          <cell r="B237">
            <v>0</v>
          </cell>
          <cell r="C237">
            <v>-18367.560000000001</v>
          </cell>
          <cell r="D237">
            <v>0</v>
          </cell>
          <cell r="E237">
            <v>0</v>
          </cell>
          <cell r="G237">
            <v>0</v>
          </cell>
        </row>
        <row r="238">
          <cell r="A238" t="str">
            <v>141312 CP - UL - CR - Partners Universe, OPF</v>
          </cell>
          <cell r="B238">
            <v>0</v>
          </cell>
          <cell r="C238">
            <v>-18367.560000000001</v>
          </cell>
          <cell r="D238">
            <v>0</v>
          </cell>
          <cell r="E238">
            <v>0</v>
          </cell>
          <cell r="G238">
            <v>0</v>
          </cell>
        </row>
        <row r="239">
          <cell r="A239" t="str">
            <v>141410 CP - UL - PC - Conseq</v>
          </cell>
          <cell r="B239">
            <v>0</v>
          </cell>
          <cell r="C239">
            <v>191182.77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 t="str">
            <v>141410 CP - UL - PC - Conseq UL</v>
          </cell>
          <cell r="B240">
            <v>0</v>
          </cell>
          <cell r="C240">
            <v>191182.77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141412 CP - UL - CR - Conseq</v>
          </cell>
          <cell r="B241">
            <v>0</v>
          </cell>
          <cell r="C241">
            <v>2048.21</v>
          </cell>
          <cell r="D241">
            <v>0</v>
          </cell>
          <cell r="E241">
            <v>0</v>
          </cell>
          <cell r="G241">
            <v>0</v>
          </cell>
        </row>
        <row r="242">
          <cell r="A242" t="str">
            <v>141412 CP - UL - CR - Conseq UL</v>
          </cell>
          <cell r="B242">
            <v>0</v>
          </cell>
          <cell r="C242">
            <v>2048.21</v>
          </cell>
          <cell r="D242">
            <v>0</v>
          </cell>
          <cell r="E242">
            <v>0</v>
          </cell>
          <cell r="G242">
            <v>0</v>
          </cell>
        </row>
        <row r="243">
          <cell r="A243" t="str">
            <v xml:space="preserve">141500 CP - UL - PC-Premium </v>
          </cell>
          <cell r="B243">
            <v>0</v>
          </cell>
          <cell r="C243">
            <v>1841567325.49</v>
          </cell>
          <cell r="D243">
            <v>0</v>
          </cell>
          <cell r="E243">
            <v>0</v>
          </cell>
          <cell r="G243">
            <v>0</v>
          </cell>
        </row>
        <row r="244">
          <cell r="A244" t="str">
            <v>141500 CP - UL - PC-Premium bonds</v>
          </cell>
          <cell r="B244">
            <v>0</v>
          </cell>
          <cell r="C244">
            <v>1841567325.49</v>
          </cell>
          <cell r="D244">
            <v>0</v>
          </cell>
          <cell r="E244">
            <v>0</v>
          </cell>
          <cell r="G244">
            <v>0</v>
          </cell>
        </row>
        <row r="245">
          <cell r="A245" t="str">
            <v>141502 CP - UL - CR - Premiu</v>
          </cell>
          <cell r="B245">
            <v>0</v>
          </cell>
          <cell r="C245">
            <v>477852314.06</v>
          </cell>
          <cell r="D245">
            <v>0</v>
          </cell>
          <cell r="E245">
            <v>0</v>
          </cell>
          <cell r="G245">
            <v>0</v>
          </cell>
        </row>
        <row r="246">
          <cell r="A246" t="str">
            <v>141502 CP - UL - CR - Premium bonds</v>
          </cell>
          <cell r="B246">
            <v>0</v>
          </cell>
          <cell r="C246">
            <v>477852314.06</v>
          </cell>
          <cell r="D246">
            <v>0</v>
          </cell>
          <cell r="E246">
            <v>0</v>
          </cell>
          <cell r="G246">
            <v>0</v>
          </cell>
        </row>
        <row r="247">
          <cell r="A247" t="str">
            <v>141600 CP - UL - PC - HF</v>
          </cell>
          <cell r="B247">
            <v>0</v>
          </cell>
          <cell r="C247">
            <v>45374578.899999999</v>
          </cell>
          <cell r="D247">
            <v>0</v>
          </cell>
          <cell r="E247">
            <v>0</v>
          </cell>
          <cell r="G247">
            <v>0</v>
          </cell>
        </row>
        <row r="248">
          <cell r="A248" t="str">
            <v>141600 CP - UL - PC - HF</v>
          </cell>
          <cell r="B248">
            <v>0</v>
          </cell>
          <cell r="C248">
            <v>45374578.899999999</v>
          </cell>
          <cell r="D248">
            <v>0</v>
          </cell>
          <cell r="E248">
            <v>0</v>
          </cell>
          <cell r="G248">
            <v>0</v>
          </cell>
        </row>
        <row r="249">
          <cell r="A249" t="str">
            <v>141620 CP - UL - CR - HF</v>
          </cell>
          <cell r="B249">
            <v>0</v>
          </cell>
          <cell r="C249">
            <v>191892.76</v>
          </cell>
          <cell r="D249">
            <v>0</v>
          </cell>
          <cell r="E249">
            <v>0</v>
          </cell>
          <cell r="G249">
            <v>0</v>
          </cell>
        </row>
        <row r="250">
          <cell r="A250" t="str">
            <v>141620 CP - UL - CR - HF</v>
          </cell>
          <cell r="B250">
            <v>0</v>
          </cell>
          <cell r="C250">
            <v>191892.76</v>
          </cell>
          <cell r="D250">
            <v>0</v>
          </cell>
          <cell r="E250">
            <v>0</v>
          </cell>
          <cell r="G250">
            <v>0</v>
          </cell>
        </row>
        <row r="251">
          <cell r="A251" t="str">
            <v>141700 CP - UL - PC - Konzer</v>
          </cell>
          <cell r="B251">
            <v>0</v>
          </cell>
          <cell r="C251">
            <v>65871254.789999999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141700 CP - UL - PC - Konzerv. program</v>
          </cell>
          <cell r="B252">
            <v>0</v>
          </cell>
          <cell r="C252">
            <v>65871254.789999999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 t="str">
            <v>141720 CP - UL - CR - Konzer</v>
          </cell>
          <cell r="B253">
            <v>0</v>
          </cell>
          <cell r="C253">
            <v>6332398</v>
          </cell>
          <cell r="D253">
            <v>0</v>
          </cell>
          <cell r="E253">
            <v>0</v>
          </cell>
          <cell r="G253">
            <v>0</v>
          </cell>
        </row>
        <row r="254">
          <cell r="A254" t="str">
            <v>141720 CP - UL - CR - Konzerv. Program</v>
          </cell>
          <cell r="B254">
            <v>0</v>
          </cell>
          <cell r="C254">
            <v>6332398</v>
          </cell>
          <cell r="D254">
            <v>0</v>
          </cell>
          <cell r="E254">
            <v>0</v>
          </cell>
          <cell r="G254">
            <v>0</v>
          </cell>
        </row>
        <row r="255">
          <cell r="A255" t="str">
            <v>141800 CP - UL - PC - Dynam.</v>
          </cell>
          <cell r="B255">
            <v>0</v>
          </cell>
          <cell r="C255">
            <v>62792092.479999997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A256" t="str">
            <v>141800 CP - UL - PC - Dynam. program</v>
          </cell>
          <cell r="B256">
            <v>0</v>
          </cell>
          <cell r="C256">
            <v>62792092.479999997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141820 CP - UL - CR - Dynami</v>
          </cell>
          <cell r="B257">
            <v>0</v>
          </cell>
          <cell r="C257">
            <v>4262897.58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141820 CP - UL - CR - Dynamický program</v>
          </cell>
          <cell r="B258">
            <v>0</v>
          </cell>
          <cell r="C258">
            <v>4262897.58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 t="str">
            <v>141900 CP - UL - PC - akciov</v>
          </cell>
          <cell r="B259">
            <v>0</v>
          </cell>
          <cell r="C259">
            <v>308047980.17000002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141900 CP - UL - PC - akciový (INVEST)</v>
          </cell>
          <cell r="B260">
            <v>0</v>
          </cell>
          <cell r="C260">
            <v>308047980.17000002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A261" t="str">
            <v>141920 CP - UL - CR - akciov</v>
          </cell>
          <cell r="B261">
            <v>0</v>
          </cell>
          <cell r="C261">
            <v>-9735067.6699999999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A262" t="str">
            <v>141920 CP - UL - CR - akciový (INVEST)</v>
          </cell>
          <cell r="B262">
            <v>0</v>
          </cell>
          <cell r="C262">
            <v>-9735067.6699999999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151735 RH -  měnový swap - (</v>
          </cell>
          <cell r="B263">
            <v>0</v>
          </cell>
          <cell r="C263">
            <v>11978723.77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151735 RH -  měnový swap - (derivát)</v>
          </cell>
          <cell r="B264">
            <v>0</v>
          </cell>
          <cell r="C264">
            <v>11978723.77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 t="str">
            <v>204100 Nehmotný majetek</v>
          </cell>
          <cell r="B265">
            <v>0</v>
          </cell>
          <cell r="C265">
            <v>329152767.29000002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204100 Nehmotný majetek</v>
          </cell>
          <cell r="B266">
            <v>0</v>
          </cell>
          <cell r="C266">
            <v>329152767.29000002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204500 Výsledková odložená d</v>
          </cell>
          <cell r="B267">
            <v>0</v>
          </cell>
          <cell r="C267">
            <v>-3238733.37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 t="str">
            <v>204500 Výsledková odložená daň:</v>
          </cell>
          <cell r="B268">
            <v>0</v>
          </cell>
          <cell r="C268">
            <v>-3238733.37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 t="str">
            <v xml:space="preserve">208100 Oprávky k nehmotnému </v>
          </cell>
          <cell r="B269">
            <v>0</v>
          </cell>
          <cell r="C269">
            <v>-271026369.29000002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 t="str">
            <v>208100 Oprávky k nehmotnému majetku</v>
          </cell>
          <cell r="B270">
            <v>0</v>
          </cell>
          <cell r="C270">
            <v>-271026369.29000002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A271" t="str">
            <v>211100 Movitý majetek - moto</v>
          </cell>
          <cell r="B271">
            <v>0</v>
          </cell>
          <cell r="C271">
            <v>30796351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 t="str">
            <v>211100 Movitý majetek - motorová vozidla</v>
          </cell>
          <cell r="B272">
            <v>0</v>
          </cell>
          <cell r="C272">
            <v>30796351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 t="str">
            <v>211200 Movitý majetek - výpo</v>
          </cell>
          <cell r="B273">
            <v>0</v>
          </cell>
          <cell r="C273">
            <v>50619745.600000001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 t="str">
            <v>211200 Movitý majetek - výpočetní technika</v>
          </cell>
          <cell r="B274">
            <v>0</v>
          </cell>
          <cell r="C274">
            <v>50619745.600000001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A275" t="str">
            <v>211300 Movitý majetek - osta</v>
          </cell>
          <cell r="B275">
            <v>0</v>
          </cell>
          <cell r="C275">
            <v>24305926.699999999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A276" t="str">
            <v>211300 Movitý majetek - ostatní (stroje a zařízení, inven</v>
          </cell>
          <cell r="B276">
            <v>0</v>
          </cell>
          <cell r="C276">
            <v>24305926.699999999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211600 Ostatní hmotný majete</v>
          </cell>
          <cell r="B277">
            <v>0</v>
          </cell>
          <cell r="C277">
            <v>10061442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 t="str">
            <v>211600 Ostatní hmotný majetek odepisovaný</v>
          </cell>
          <cell r="B278">
            <v>0</v>
          </cell>
          <cell r="C278">
            <v>10061442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216100 Hmotný majetek neodep</v>
          </cell>
          <cell r="B279">
            <v>0</v>
          </cell>
          <cell r="C279">
            <v>1280485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 t="str">
            <v>216100 Hmotný majetek neodepisovaný</v>
          </cell>
          <cell r="B280">
            <v>0</v>
          </cell>
          <cell r="C280">
            <v>1280485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 t="str">
            <v>218100 Oprávky k hmotnému ma</v>
          </cell>
          <cell r="B281">
            <v>0</v>
          </cell>
          <cell r="C281">
            <v>-16131925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 t="str">
            <v>218100 Oprávky k hmotnému majetku odep. - motor. vozidla</v>
          </cell>
          <cell r="B282">
            <v>0</v>
          </cell>
          <cell r="C282">
            <v>-16131925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A283" t="str">
            <v>218200 Oprávky k hmotnému ma</v>
          </cell>
          <cell r="B283">
            <v>0</v>
          </cell>
          <cell r="C283">
            <v>-25116679.27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A284" t="str">
            <v>218200 Oprávky k hmotnému majetku odep. - výpočetní techn</v>
          </cell>
          <cell r="B284">
            <v>0</v>
          </cell>
          <cell r="C284">
            <v>-25116679.27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 t="str">
            <v>218300 Oprávky k ost. hm. ma</v>
          </cell>
          <cell r="B285">
            <v>0</v>
          </cell>
          <cell r="C285">
            <v>-11889315.699999999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A286" t="str">
            <v>218300 Oprávky k ost. hm. majetku odep. - stroje a zaříze</v>
          </cell>
          <cell r="B286">
            <v>0</v>
          </cell>
          <cell r="C286">
            <v>-11889315.699999999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218600 Oprávky k ost. hm. ma</v>
          </cell>
          <cell r="B287">
            <v>0</v>
          </cell>
          <cell r="C287">
            <v>-751175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218600 Oprávky k ost. hm. majetku odepis. - TZ</v>
          </cell>
          <cell r="B288">
            <v>0</v>
          </cell>
          <cell r="C288">
            <v>-751175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 t="str">
            <v>221110 Pořízení NHM</v>
          </cell>
          <cell r="B289">
            <v>0</v>
          </cell>
          <cell r="C289">
            <v>507849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 t="str">
            <v>221110 Pořízení NHM</v>
          </cell>
          <cell r="B290">
            <v>0</v>
          </cell>
          <cell r="C290">
            <v>507849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A291" t="str">
            <v xml:space="preserve">221201 Technické zhodnocení </v>
          </cell>
          <cell r="B291">
            <v>0</v>
          </cell>
          <cell r="C291">
            <v>72595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221201 Technické zhodnocení - hm.maj. - nezařazené</v>
          </cell>
          <cell r="B292">
            <v>0</v>
          </cell>
          <cell r="C292">
            <v>72595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221210 Pořízení - dopravní p</v>
          </cell>
          <cell r="B293">
            <v>0</v>
          </cell>
          <cell r="C293">
            <v>208683.6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221210 Pořízení - dopravní prostředky</v>
          </cell>
          <cell r="B294">
            <v>0</v>
          </cell>
          <cell r="C294">
            <v>208683.6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221260 Pořízení - ostatní ma</v>
          </cell>
          <cell r="B295">
            <v>0</v>
          </cell>
          <cell r="C295">
            <v>281430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 t="str">
            <v>221260 Pořízení - ostatní majetek odepisovaný</v>
          </cell>
          <cell r="B296">
            <v>0</v>
          </cell>
          <cell r="C296">
            <v>281430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 t="str">
            <v>221301 Techn.zhodnocení (pro</v>
          </cell>
          <cell r="B297">
            <v>0</v>
          </cell>
          <cell r="C297">
            <v>9208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A298" t="str">
            <v>221301 Techn.zhodnocení (pronajatý majetek) - nazař.</v>
          </cell>
          <cell r="B298">
            <v>0</v>
          </cell>
          <cell r="C298">
            <v>9208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221310 Pořízení - budovy, po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221310 Pořízení - budovy, pozemky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221410 Pořízení DHM</v>
          </cell>
          <cell r="B301">
            <v>0</v>
          </cell>
          <cell r="C301">
            <v>784489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 t="str">
            <v>221410 Pořízení DHM</v>
          </cell>
          <cell r="B302">
            <v>0</v>
          </cell>
          <cell r="C302">
            <v>784489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222200 Zálohy na hmotný maje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222200 Zálohy na hmotný majetek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231101 Pokladna korunová</v>
          </cell>
          <cell r="B305">
            <v>0</v>
          </cell>
          <cell r="C305">
            <v>32069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231101 Pokladna korunová</v>
          </cell>
          <cell r="B306">
            <v>0</v>
          </cell>
          <cell r="C306">
            <v>32069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 xml:space="preserve">231210 Pokladna zahraniční- </v>
          </cell>
          <cell r="B307">
            <v>0</v>
          </cell>
          <cell r="C307">
            <v>9212.25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231210 Pokladna zahraniční- EUR</v>
          </cell>
          <cell r="B308">
            <v>0</v>
          </cell>
          <cell r="C308">
            <v>9212.25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 t="str">
            <v>232300 Stravenky</v>
          </cell>
          <cell r="B309">
            <v>0</v>
          </cell>
          <cell r="C309">
            <v>50480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A310" t="str">
            <v>232300 Stravenky</v>
          </cell>
          <cell r="B310">
            <v>0</v>
          </cell>
          <cell r="C310">
            <v>50480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A311" t="str">
            <v>235150 Běžný účet - sběrný -</v>
          </cell>
          <cell r="B311">
            <v>0</v>
          </cell>
          <cell r="C311">
            <v>33295.71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 t="str">
            <v>235150 Běžný účet - sběrný - ČS (1205841369/0800)</v>
          </cell>
          <cell r="B312">
            <v>0</v>
          </cell>
          <cell r="C312">
            <v>33295.71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 t="str">
            <v>235151 Běžný účet - ČS (1205</v>
          </cell>
          <cell r="B313">
            <v>0</v>
          </cell>
          <cell r="C313">
            <v>534309.11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 t="str">
            <v>235151 Běžný účet - ČS (1205843399/0800)</v>
          </cell>
          <cell r="B314">
            <v>0</v>
          </cell>
          <cell r="C314">
            <v>534309.11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 t="str">
            <v>235159 Běžný účet - ČS (1210</v>
          </cell>
          <cell r="B315">
            <v>0</v>
          </cell>
          <cell r="C315">
            <v>2197141.42</v>
          </cell>
          <cell r="D315">
            <v>0</v>
          </cell>
          <cell r="E315">
            <v>0</v>
          </cell>
          <cell r="G315">
            <v>0</v>
          </cell>
        </row>
        <row r="316">
          <cell r="A316" t="str">
            <v>235159 Běžný účet - ČS (1210836329/0800)</v>
          </cell>
          <cell r="B316">
            <v>0</v>
          </cell>
          <cell r="C316">
            <v>2197141.42</v>
          </cell>
          <cell r="D316">
            <v>0</v>
          </cell>
          <cell r="E316">
            <v>0</v>
          </cell>
          <cell r="G316">
            <v>0</v>
          </cell>
        </row>
        <row r="317">
          <cell r="A317" t="str">
            <v>235160 BÚ-SU 1210205359/0800</v>
          </cell>
          <cell r="B317">
            <v>0</v>
          </cell>
          <cell r="C317">
            <v>21800756.27</v>
          </cell>
          <cell r="D317">
            <v>0</v>
          </cell>
          <cell r="E317">
            <v>0</v>
          </cell>
          <cell r="G317">
            <v>0</v>
          </cell>
        </row>
        <row r="318">
          <cell r="A318" t="str">
            <v>235160 BÚ-SU 1210205359/0800 ŽP</v>
          </cell>
          <cell r="B318">
            <v>0</v>
          </cell>
          <cell r="C318">
            <v>21800756.27</v>
          </cell>
          <cell r="D318">
            <v>0</v>
          </cell>
          <cell r="E318">
            <v>0</v>
          </cell>
          <cell r="G318">
            <v>0</v>
          </cell>
        </row>
        <row r="319">
          <cell r="A319" t="str">
            <v>235222 Inkasní účet-životní-</v>
          </cell>
          <cell r="B319">
            <v>0</v>
          </cell>
          <cell r="C319">
            <v>3000</v>
          </cell>
          <cell r="D319">
            <v>0</v>
          </cell>
          <cell r="E319">
            <v>0</v>
          </cell>
          <cell r="G319">
            <v>0</v>
          </cell>
        </row>
        <row r="320">
          <cell r="A320" t="str">
            <v>235222 Inkasní účet-životní-flexi (30015-1205841369/0800)</v>
          </cell>
          <cell r="B320">
            <v>0</v>
          </cell>
          <cell r="C320">
            <v>3000</v>
          </cell>
          <cell r="D320">
            <v>0</v>
          </cell>
          <cell r="E320">
            <v>0</v>
          </cell>
          <cell r="G320">
            <v>0</v>
          </cell>
        </row>
        <row r="321">
          <cell r="A321" t="str">
            <v>235223 Inkasní účet - poj.ži</v>
          </cell>
          <cell r="B321">
            <v>0</v>
          </cell>
          <cell r="C321">
            <v>3000</v>
          </cell>
          <cell r="D321">
            <v>0</v>
          </cell>
          <cell r="E321">
            <v>0</v>
          </cell>
          <cell r="G321">
            <v>0</v>
          </cell>
        </row>
        <row r="322">
          <cell r="A322" t="str">
            <v>235223 Inkasní účet - poj.životní 230017-1205841369/0800</v>
          </cell>
          <cell r="B322">
            <v>0</v>
          </cell>
          <cell r="C322">
            <v>3000</v>
          </cell>
          <cell r="D322">
            <v>0</v>
          </cell>
          <cell r="E322">
            <v>0</v>
          </cell>
          <cell r="G322">
            <v>0</v>
          </cell>
        </row>
        <row r="323">
          <cell r="A323" t="str">
            <v>235224 Inkasní účet-Unit-Lin</v>
          </cell>
          <cell r="B323">
            <v>0</v>
          </cell>
          <cell r="C323">
            <v>3000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235224 Inkasní účet-Unit-Linked 1210230319/0800</v>
          </cell>
          <cell r="B324">
            <v>0</v>
          </cell>
          <cell r="C324">
            <v>3000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 xml:space="preserve">235270 Inkasní účet-úraz NP </v>
          </cell>
          <cell r="B325">
            <v>0</v>
          </cell>
          <cell r="C325">
            <v>3000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235270 Inkasní účet-úraz NP 340013-1205841369/0800)</v>
          </cell>
          <cell r="B326">
            <v>0</v>
          </cell>
          <cell r="C326">
            <v>3000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235280 Inkasní účet-CPV NP 4</v>
          </cell>
          <cell r="B327">
            <v>0</v>
          </cell>
          <cell r="C327">
            <v>3000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235280 Inkasní účet-CPV NP 4564566542/0800)</v>
          </cell>
          <cell r="B328">
            <v>0</v>
          </cell>
          <cell r="C328">
            <v>3000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235324 Škodní účet - Unit-Li</v>
          </cell>
          <cell r="B329">
            <v>0</v>
          </cell>
          <cell r="C329">
            <v>65052.49</v>
          </cell>
          <cell r="D329">
            <v>0</v>
          </cell>
          <cell r="E329">
            <v>0</v>
          </cell>
          <cell r="G329">
            <v>0</v>
          </cell>
        </row>
        <row r="330">
          <cell r="A330" t="str">
            <v>235324 Škodní účet - Unit-Linked 1210231389/0800</v>
          </cell>
          <cell r="B330">
            <v>0</v>
          </cell>
          <cell r="C330">
            <v>65052.49</v>
          </cell>
          <cell r="D330">
            <v>0</v>
          </cell>
          <cell r="E330">
            <v>0</v>
          </cell>
          <cell r="G330">
            <v>0</v>
          </cell>
        </row>
        <row r="331">
          <cell r="A331" t="str">
            <v>235325 Škodní účet - život f</v>
          </cell>
          <cell r="B331">
            <v>0</v>
          </cell>
          <cell r="C331">
            <v>19781.93</v>
          </cell>
          <cell r="D331">
            <v>0</v>
          </cell>
          <cell r="E331">
            <v>0</v>
          </cell>
          <cell r="G331">
            <v>0</v>
          </cell>
        </row>
        <row r="332">
          <cell r="A332" t="str">
            <v>235325 Škodní účet - život flexi ČS360014-1205841369/0800</v>
          </cell>
          <cell r="B332">
            <v>0</v>
          </cell>
          <cell r="C332">
            <v>19781.93</v>
          </cell>
          <cell r="D332">
            <v>0</v>
          </cell>
          <cell r="E332">
            <v>0</v>
          </cell>
          <cell r="G332">
            <v>0</v>
          </cell>
        </row>
        <row r="333">
          <cell r="A333" t="str">
            <v>235353 Škodní účet - život -</v>
          </cell>
          <cell r="B333">
            <v>0</v>
          </cell>
          <cell r="C333">
            <v>1889557.22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235353 Škodní účet - život - ČS 40029-1205841369/0800</v>
          </cell>
          <cell r="B334">
            <v>0</v>
          </cell>
          <cell r="C334">
            <v>1889557.22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235370 Škodní účet - úraz NP</v>
          </cell>
          <cell r="B335">
            <v>0</v>
          </cell>
          <cell r="C335">
            <v>26801.17</v>
          </cell>
          <cell r="D335">
            <v>0</v>
          </cell>
          <cell r="E335">
            <v>0</v>
          </cell>
          <cell r="G335">
            <v>0</v>
          </cell>
        </row>
        <row r="336">
          <cell r="A336" t="str">
            <v>235370 Škodní účet - úraz NP 350019-1205841369/0800</v>
          </cell>
          <cell r="B336">
            <v>0</v>
          </cell>
          <cell r="C336">
            <v>26801.17</v>
          </cell>
          <cell r="D336">
            <v>0</v>
          </cell>
          <cell r="E336">
            <v>0</v>
          </cell>
          <cell r="G336">
            <v>0</v>
          </cell>
        </row>
        <row r="337">
          <cell r="A337" t="str">
            <v>235500 Běžný účet - ČS (1201</v>
          </cell>
          <cell r="B337">
            <v>0</v>
          </cell>
          <cell r="C337">
            <v>470656.76</v>
          </cell>
          <cell r="D337">
            <v>0</v>
          </cell>
          <cell r="E337">
            <v>0</v>
          </cell>
          <cell r="G337">
            <v>0</v>
          </cell>
        </row>
        <row r="338">
          <cell r="A338" t="str">
            <v>235500 Běžný účet - ČS (1201251329/0800)</v>
          </cell>
          <cell r="B338">
            <v>0</v>
          </cell>
          <cell r="C338">
            <v>470656.76</v>
          </cell>
          <cell r="D338">
            <v>0</v>
          </cell>
          <cell r="E338">
            <v>0</v>
          </cell>
          <cell r="G338">
            <v>0</v>
          </cell>
        </row>
        <row r="339">
          <cell r="A339" t="str">
            <v>235510 BÚ-994404-0849213005/</v>
          </cell>
          <cell r="B339">
            <v>0</v>
          </cell>
          <cell r="C339">
            <v>435883.02</v>
          </cell>
          <cell r="D339">
            <v>0</v>
          </cell>
          <cell r="E339">
            <v>0</v>
          </cell>
          <cell r="G339">
            <v>0</v>
          </cell>
        </row>
        <row r="340">
          <cell r="A340" t="str">
            <v>235510 BÚ-994404-0849213005/0800 ŽP</v>
          </cell>
          <cell r="B340">
            <v>0</v>
          </cell>
          <cell r="C340">
            <v>435883.02</v>
          </cell>
          <cell r="D340">
            <v>0</v>
          </cell>
          <cell r="E340">
            <v>0</v>
          </cell>
          <cell r="G340">
            <v>0</v>
          </cell>
        </row>
        <row r="341">
          <cell r="A341" t="str">
            <v>235520 Bankovní účet 994404-</v>
          </cell>
          <cell r="B341">
            <v>0</v>
          </cell>
          <cell r="C341">
            <v>65408.44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235520 Bankovní účet 994404-949213002/0800  NP</v>
          </cell>
          <cell r="B342">
            <v>0</v>
          </cell>
          <cell r="C342">
            <v>65408.44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235530 BÚ-910442/0800 ŽP</v>
          </cell>
          <cell r="B343">
            <v>0</v>
          </cell>
          <cell r="C343">
            <v>219157.85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235530 BÚ-910442/0800 ŽP</v>
          </cell>
          <cell r="B344">
            <v>0</v>
          </cell>
          <cell r="C344">
            <v>219157.85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235531 BÚ-910602/0800 ŽP</v>
          </cell>
          <cell r="B345">
            <v>0</v>
          </cell>
          <cell r="C345">
            <v>42.65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235531 BÚ-910602/0800 ŽP</v>
          </cell>
          <cell r="B346">
            <v>0</v>
          </cell>
          <cell r="C346">
            <v>42.65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235532 BÚ-910522/0800 ŽP</v>
          </cell>
          <cell r="B347">
            <v>0</v>
          </cell>
          <cell r="C347">
            <v>8933.84</v>
          </cell>
          <cell r="D347">
            <v>0</v>
          </cell>
          <cell r="E347">
            <v>0</v>
          </cell>
          <cell r="G347">
            <v>0</v>
          </cell>
        </row>
        <row r="348">
          <cell r="A348" t="str">
            <v>235532 BÚ-910522/0800 ŽP</v>
          </cell>
          <cell r="B348">
            <v>0</v>
          </cell>
          <cell r="C348">
            <v>8933.84</v>
          </cell>
          <cell r="D348">
            <v>0</v>
          </cell>
          <cell r="E348">
            <v>0</v>
          </cell>
          <cell r="G348">
            <v>0</v>
          </cell>
        </row>
        <row r="349">
          <cell r="A349" t="str">
            <v>235533 BÚ-910872/0800 ŽP</v>
          </cell>
          <cell r="B349">
            <v>0</v>
          </cell>
          <cell r="C349">
            <v>2924178.29</v>
          </cell>
          <cell r="D349">
            <v>0</v>
          </cell>
          <cell r="E349">
            <v>0</v>
          </cell>
          <cell r="G349">
            <v>0</v>
          </cell>
        </row>
        <row r="350">
          <cell r="A350" t="str">
            <v>235533 BÚ-910872/0800 ŽP</v>
          </cell>
          <cell r="B350">
            <v>0</v>
          </cell>
          <cell r="C350">
            <v>2924178.29</v>
          </cell>
          <cell r="D350">
            <v>0</v>
          </cell>
          <cell r="E350">
            <v>0</v>
          </cell>
          <cell r="G350">
            <v>0</v>
          </cell>
        </row>
        <row r="351">
          <cell r="A351" t="str">
            <v>235534 BÚ-910792/0800 ŽP</v>
          </cell>
          <cell r="B351">
            <v>0</v>
          </cell>
          <cell r="C351">
            <v>12.62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A352" t="str">
            <v>235534 BÚ-910792/0800 ŽP</v>
          </cell>
          <cell r="B352">
            <v>0</v>
          </cell>
          <cell r="C352">
            <v>12.62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235535 BÚ-1155012/0800 ŽP</v>
          </cell>
          <cell r="B353">
            <v>0</v>
          </cell>
          <cell r="C353">
            <v>1164440.17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235535 BÚ-1155012/0800 ŽP</v>
          </cell>
          <cell r="B354">
            <v>0</v>
          </cell>
          <cell r="C354">
            <v>1164440.17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235538 BÚ-2378752/0800 ŽP</v>
          </cell>
          <cell r="B355">
            <v>0</v>
          </cell>
          <cell r="C355">
            <v>41761.910000000003</v>
          </cell>
          <cell r="D355">
            <v>0</v>
          </cell>
          <cell r="E355">
            <v>0</v>
          </cell>
          <cell r="G355">
            <v>0</v>
          </cell>
        </row>
        <row r="356">
          <cell r="A356" t="str">
            <v>235538 BÚ-2378752/0800 ŽP</v>
          </cell>
          <cell r="B356">
            <v>0</v>
          </cell>
          <cell r="C356">
            <v>41761.910000000003</v>
          </cell>
          <cell r="D356">
            <v>0</v>
          </cell>
          <cell r="E356">
            <v>0</v>
          </cell>
          <cell r="G356">
            <v>0</v>
          </cell>
        </row>
        <row r="357">
          <cell r="A357" t="str">
            <v>235540 BÚ-1321332/0800 ŽP</v>
          </cell>
          <cell r="B357">
            <v>0</v>
          </cell>
          <cell r="C357">
            <v>16553.560000000001</v>
          </cell>
          <cell r="D357">
            <v>0</v>
          </cell>
          <cell r="E357">
            <v>0</v>
          </cell>
          <cell r="G357">
            <v>0</v>
          </cell>
        </row>
        <row r="358">
          <cell r="A358" t="str">
            <v>235540 BÚ-1321332/0800 ŽP</v>
          </cell>
          <cell r="B358">
            <v>0</v>
          </cell>
          <cell r="C358">
            <v>16553.560000000001</v>
          </cell>
          <cell r="D358">
            <v>0</v>
          </cell>
          <cell r="E358">
            <v>0</v>
          </cell>
          <cell r="G358">
            <v>0</v>
          </cell>
        </row>
        <row r="359">
          <cell r="A359" t="str">
            <v>235541 BÚ-4951372/0800 ŽP</v>
          </cell>
          <cell r="B359">
            <v>0</v>
          </cell>
          <cell r="C359">
            <v>84728.34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 t="str">
            <v>235541 BÚ-4951372/0800 ŽP</v>
          </cell>
          <cell r="B360">
            <v>0</v>
          </cell>
          <cell r="C360">
            <v>84728.34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235542 BÚ-4951452/0800  ŽP</v>
          </cell>
          <cell r="B361">
            <v>0</v>
          </cell>
          <cell r="C361">
            <v>59152.88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235542 BÚ-4951452/0800  ŽP</v>
          </cell>
          <cell r="B362">
            <v>0</v>
          </cell>
          <cell r="C362">
            <v>59152.88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 t="str">
            <v>235900 BÚ-1006005050/5500 ŽP</v>
          </cell>
          <cell r="B363">
            <v>0</v>
          </cell>
          <cell r="C363">
            <v>225804.4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A364" t="str">
            <v>235900 BÚ-1006005050/5500 ŽP</v>
          </cell>
          <cell r="B364">
            <v>0</v>
          </cell>
          <cell r="C364">
            <v>225804.4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235991 BÚ-056020-0989406263/</v>
          </cell>
          <cell r="B365">
            <v>0</v>
          </cell>
          <cell r="C365">
            <v>2332915.9300000002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235991 BÚ-056020-0989406263/0800 ŽP</v>
          </cell>
          <cell r="B366">
            <v>0</v>
          </cell>
          <cell r="C366">
            <v>2332915.9300000002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 t="str">
            <v>251100 Zásoby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251100 Zásoby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301110 Ostatní (618) technic</v>
          </cell>
          <cell r="B369">
            <v>0</v>
          </cell>
          <cell r="C369">
            <v>-3834.1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A370" t="str">
            <v>301110 Ostatní (618) technické výnosy</v>
          </cell>
          <cell r="B370">
            <v>0</v>
          </cell>
          <cell r="C370">
            <v>-3834.1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A371" t="str">
            <v>301110 Ostatní (647) technic</v>
          </cell>
          <cell r="B371">
            <v>0</v>
          </cell>
          <cell r="C371">
            <v>-1047466.55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A372" t="str">
            <v>301110 Ostatní (647) technické výnosy</v>
          </cell>
          <cell r="B372">
            <v>0</v>
          </cell>
          <cell r="C372">
            <v>-1047466.55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301110 Výnosy z ost.složek f</v>
          </cell>
          <cell r="B373">
            <v>0</v>
          </cell>
          <cell r="C373">
            <v>-53.14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A374" t="str">
            <v>301110 Výnosy z ost.složek fin.umístění</v>
          </cell>
          <cell r="B374">
            <v>0</v>
          </cell>
          <cell r="C374">
            <v>-53.14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A375" t="str">
            <v>301110 ŽP Úroky z bank. účtů</v>
          </cell>
          <cell r="B375">
            <v>0</v>
          </cell>
          <cell r="C375">
            <v>-4937281.29</v>
          </cell>
          <cell r="D375">
            <v>0</v>
          </cell>
          <cell r="E375">
            <v>0</v>
          </cell>
          <cell r="G375">
            <v>0</v>
          </cell>
        </row>
        <row r="376">
          <cell r="A376" t="str">
            <v>301110 ŽP Úroky z bank. účtů:</v>
          </cell>
          <cell r="B376">
            <v>0</v>
          </cell>
          <cell r="C376">
            <v>-4937281.29</v>
          </cell>
          <cell r="D376">
            <v>0</v>
          </cell>
          <cell r="E376">
            <v>0</v>
          </cell>
          <cell r="G376">
            <v>0</v>
          </cell>
        </row>
        <row r="377">
          <cell r="A377" t="str">
            <v xml:space="preserve">301120 Předepsané  pojistné </v>
          </cell>
          <cell r="B377">
            <v>0</v>
          </cell>
          <cell r="C377">
            <v>29876044.640000001</v>
          </cell>
          <cell r="D377">
            <v>0</v>
          </cell>
          <cell r="E377">
            <v>0</v>
          </cell>
          <cell r="G377">
            <v>0</v>
          </cell>
        </row>
        <row r="378">
          <cell r="A378" t="str">
            <v>301120 Předepsané  pojistné Z</v>
          </cell>
          <cell r="B378">
            <v>0</v>
          </cell>
          <cell r="C378">
            <v>29876044.640000001</v>
          </cell>
          <cell r="D378">
            <v>0</v>
          </cell>
          <cell r="E378">
            <v>0</v>
          </cell>
          <cell r="G378">
            <v>0</v>
          </cell>
        </row>
        <row r="379">
          <cell r="A379" t="str">
            <v xml:space="preserve">301124 Předepsané  pojistné </v>
          </cell>
          <cell r="B379">
            <v>0</v>
          </cell>
          <cell r="C379">
            <v>82523007.599999994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 t="str">
            <v>301124 Předepsané  pojistné Unit Linked</v>
          </cell>
          <cell r="B380">
            <v>0</v>
          </cell>
          <cell r="C380">
            <v>82523007.599999994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 xml:space="preserve">301125 Předepsané  pojistné </v>
          </cell>
          <cell r="B381">
            <v>0</v>
          </cell>
          <cell r="C381">
            <v>24881736.350000001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301125 Předepsané  pojistné FZ</v>
          </cell>
          <cell r="B382">
            <v>0</v>
          </cell>
          <cell r="C382">
            <v>24881736.350000001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 t="str">
            <v>301130 Výnosy z ost.složek f</v>
          </cell>
          <cell r="B383">
            <v>0</v>
          </cell>
          <cell r="C383">
            <v>-3258063.18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 t="str">
            <v>301130 Výnosy z ost.složek fin.umístění</v>
          </cell>
          <cell r="B384">
            <v>0</v>
          </cell>
          <cell r="C384">
            <v>-3258063.18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 t="str">
            <v>301130 ŽP výnosy z ost.sl.fi</v>
          </cell>
          <cell r="B385">
            <v>0</v>
          </cell>
          <cell r="C385">
            <v>-64738137.920000002</v>
          </cell>
          <cell r="D385">
            <v>0</v>
          </cell>
          <cell r="E385">
            <v>0</v>
          </cell>
          <cell r="G385">
            <v>0</v>
          </cell>
        </row>
        <row r="386">
          <cell r="A386" t="str">
            <v>301130 ŽP výnosy z ost.sl.fin.um.:</v>
          </cell>
          <cell r="B386">
            <v>0</v>
          </cell>
          <cell r="C386">
            <v>-64738137.920000002</v>
          </cell>
          <cell r="D386">
            <v>0</v>
          </cell>
          <cell r="E386">
            <v>0</v>
          </cell>
          <cell r="G386">
            <v>0</v>
          </cell>
        </row>
        <row r="387">
          <cell r="A387" t="str">
            <v xml:space="preserve">301170 Předepsané  pojistné </v>
          </cell>
          <cell r="B387">
            <v>0</v>
          </cell>
          <cell r="C387">
            <v>2901228.86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A388" t="str">
            <v>301170 Předepsané  pojistné U</v>
          </cell>
          <cell r="B388">
            <v>0</v>
          </cell>
          <cell r="C388">
            <v>2901228.86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A389" t="str">
            <v xml:space="preserve">301180 Předepsané  pojistné </v>
          </cell>
          <cell r="B389">
            <v>0</v>
          </cell>
          <cell r="C389">
            <v>973132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 t="str">
            <v>301180 Předepsané  pojistné CPV</v>
          </cell>
          <cell r="B390">
            <v>0</v>
          </cell>
          <cell r="C390">
            <v>973132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A391" t="str">
            <v>301300 ŽP Výnosy z ost.slož.</v>
          </cell>
          <cell r="B391">
            <v>0</v>
          </cell>
          <cell r="C391">
            <v>-18553468.91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301300 ŽP Výnosy z ost.slož.fin.umístění:</v>
          </cell>
          <cell r="B392">
            <v>0</v>
          </cell>
          <cell r="C392">
            <v>-18553468.91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 t="str">
            <v>301510 Výnosy z pozemků a st</v>
          </cell>
          <cell r="B393">
            <v>0</v>
          </cell>
          <cell r="C393">
            <v>-46254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 t="str">
            <v>301510 Výnosy z pozemků a staveb</v>
          </cell>
          <cell r="B394">
            <v>0</v>
          </cell>
          <cell r="C394">
            <v>-46254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 t="str">
            <v>302100 Pohledávky za zprostř</v>
          </cell>
          <cell r="B395">
            <v>0</v>
          </cell>
          <cell r="C395">
            <v>13304.8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302100 Pohledávky za zprostředkovateli</v>
          </cell>
          <cell r="B396">
            <v>0</v>
          </cell>
          <cell r="C396">
            <v>13304.8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A397" t="str">
            <v>302960 Pohledávky za zprostř</v>
          </cell>
          <cell r="B397">
            <v>0</v>
          </cell>
          <cell r="C397">
            <v>19205381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A398" t="str">
            <v>302960 Pohledávky za zprostředkovateli-inkasované pojistn</v>
          </cell>
          <cell r="B398">
            <v>0</v>
          </cell>
          <cell r="C398">
            <v>19205381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A399" t="str">
            <v>303110 NP - Ostatní technick</v>
          </cell>
          <cell r="B399">
            <v>0</v>
          </cell>
          <cell r="C399">
            <v>988641.59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A400" t="str">
            <v>303110 NP - Ostatní technické náklady</v>
          </cell>
          <cell r="B400">
            <v>0</v>
          </cell>
          <cell r="C400">
            <v>988641.59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A401" t="str">
            <v>303110 ŽP - Ostatní technick</v>
          </cell>
          <cell r="B401">
            <v>0</v>
          </cell>
          <cell r="C401">
            <v>79412830.629999995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 t="str">
            <v>303110 ŽP - Ostatní technické náklady ŽP</v>
          </cell>
          <cell r="B402">
            <v>0</v>
          </cell>
          <cell r="C402">
            <v>79412830.629999995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303210 Ostatní (618) technic</v>
          </cell>
          <cell r="B403">
            <v>0</v>
          </cell>
          <cell r="C403">
            <v>-947068.05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 t="str">
            <v>303210 Ostatní (618) technické výnosy</v>
          </cell>
          <cell r="B404">
            <v>0</v>
          </cell>
          <cell r="C404">
            <v>-947068.05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A405" t="str">
            <v>303210 Ostatní (647) technic</v>
          </cell>
          <cell r="B405">
            <v>0</v>
          </cell>
          <cell r="C405">
            <v>-71090775.25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A406" t="str">
            <v>303210 Ostatní (647) technické výnosy</v>
          </cell>
          <cell r="B406">
            <v>0</v>
          </cell>
          <cell r="C406">
            <v>-71090775.25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A407" t="str">
            <v>303300 NP - Ostatní technick</v>
          </cell>
          <cell r="B407">
            <v>0</v>
          </cell>
          <cell r="C407">
            <v>29575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A408" t="str">
            <v>303300 NP - Ostatní technické náklady</v>
          </cell>
          <cell r="B408">
            <v>0</v>
          </cell>
          <cell r="C408">
            <v>29575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 t="str">
            <v>303300 SR ŽP - jiné provozní</v>
          </cell>
          <cell r="B409">
            <v>0</v>
          </cell>
          <cell r="C409">
            <v>19965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A410" t="str">
            <v>303300 SR ŽP - jiné provozní náklady</v>
          </cell>
          <cell r="B410">
            <v>0</v>
          </cell>
          <cell r="C410">
            <v>19965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 t="str">
            <v>303300 ŽP - Ostatní technick</v>
          </cell>
          <cell r="B411">
            <v>0</v>
          </cell>
          <cell r="C411">
            <v>643252.31000000006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 t="str">
            <v>303300 ŽP - Ostatní technické náklady ŽP</v>
          </cell>
          <cell r="B412">
            <v>0</v>
          </cell>
          <cell r="C412">
            <v>643252.31000000006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A413" t="str">
            <v>303320 POZ - zajistná proviz</v>
          </cell>
          <cell r="B413">
            <v>0</v>
          </cell>
          <cell r="C413">
            <v>185593868.38999999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A414" t="str">
            <v>303320 POZ - zajistná provize - VIG - ŽP</v>
          </cell>
          <cell r="B414">
            <v>0</v>
          </cell>
          <cell r="C414">
            <v>185593868.38999999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 t="str">
            <v>303370 POZ - zajistná proviz</v>
          </cell>
          <cell r="B415">
            <v>0</v>
          </cell>
          <cell r="C415">
            <v>10507633.68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 t="str">
            <v>303370 POZ - zajistná provize - VIG - NP</v>
          </cell>
          <cell r="B416">
            <v>0</v>
          </cell>
          <cell r="C416">
            <v>10507633.68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A417" t="str">
            <v>303400 Ostatní (618) technic</v>
          </cell>
          <cell r="B417">
            <v>0</v>
          </cell>
          <cell r="C417">
            <v>-392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 t="str">
            <v>303400 Ostatní (618) technické výnosy</v>
          </cell>
          <cell r="B418">
            <v>0</v>
          </cell>
          <cell r="C418">
            <v>-392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 t="str">
            <v>303400 Ostatní (647) technic</v>
          </cell>
          <cell r="B419">
            <v>0</v>
          </cell>
          <cell r="C419">
            <v>-146870.89000000001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 t="str">
            <v>303400 Ostatní (647) technické výnosy</v>
          </cell>
          <cell r="B420">
            <v>0</v>
          </cell>
          <cell r="C420">
            <v>-146870.89000000001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 t="str">
            <v>303400 POZ - pojistné plnění</v>
          </cell>
          <cell r="B421">
            <v>0</v>
          </cell>
          <cell r="C421">
            <v>4325630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 t="str">
            <v>303400 POZ - pojistné plnění postoupené zajistiteli</v>
          </cell>
          <cell r="B422">
            <v>0</v>
          </cell>
          <cell r="C422">
            <v>4325630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 t="str">
            <v>303420 POZ - pojistné plnění</v>
          </cell>
          <cell r="B423">
            <v>0</v>
          </cell>
          <cell r="C423">
            <v>180199788.62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 t="str">
            <v>303420 POZ - pojistné plnění post. zajistiteli - VIG - ŽP</v>
          </cell>
          <cell r="B424">
            <v>0</v>
          </cell>
          <cell r="C424">
            <v>180199788.62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 t="str">
            <v>303470 POZ - pojistné plnění</v>
          </cell>
          <cell r="B425">
            <v>0</v>
          </cell>
          <cell r="C425">
            <v>1790131.53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A426" t="str">
            <v>303470 POZ - pojistné plnění post. zajistiteli - VIG - NP</v>
          </cell>
          <cell r="B426">
            <v>0</v>
          </cell>
          <cell r="C426">
            <v>1790131.53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A427" t="str">
            <v>303900 POZ - pojistné plnění</v>
          </cell>
          <cell r="B427">
            <v>0</v>
          </cell>
          <cell r="C427">
            <v>3422042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 t="str">
            <v>303900 POZ - pojistné plnění postoup.zajistiteli-CSHYP</v>
          </cell>
          <cell r="B428">
            <v>0</v>
          </cell>
          <cell r="C428">
            <v>3422042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 t="str">
            <v>303981 POZ - postoup. fin. b</v>
          </cell>
          <cell r="B429">
            <v>0</v>
          </cell>
          <cell r="C429">
            <v>21529406.68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A430" t="str">
            <v>303981 POZ - postoup. fin. bonus zaj. CPV</v>
          </cell>
          <cell r="B430">
            <v>0</v>
          </cell>
          <cell r="C430">
            <v>21529406.68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 t="str">
            <v>305200 NT payment transfers:</v>
          </cell>
          <cell r="B431">
            <v>0</v>
          </cell>
          <cell r="C431">
            <v>321094.02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A432" t="str">
            <v>305200 NT payment transfers:</v>
          </cell>
          <cell r="B432">
            <v>0</v>
          </cell>
          <cell r="C432">
            <v>321094.02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A433" t="str">
            <v>305200 SR NP - finanční nákl</v>
          </cell>
          <cell r="B433">
            <v>0</v>
          </cell>
          <cell r="C433">
            <v>167402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A434" t="str">
            <v>305200 SR NP - finanční náklady</v>
          </cell>
          <cell r="B434">
            <v>0</v>
          </cell>
          <cell r="C434">
            <v>167402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 t="str">
            <v>305200 SR ŽP - finanční nákl</v>
          </cell>
          <cell r="B435">
            <v>0</v>
          </cell>
          <cell r="C435">
            <v>6734227.7599999998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 t="str">
            <v>305200 SR ŽP - finanční náklady</v>
          </cell>
          <cell r="B436">
            <v>0</v>
          </cell>
          <cell r="C436">
            <v>6734227.7599999998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 t="str">
            <v xml:space="preserve">305200 Vedl. nákl. na PU NP </v>
          </cell>
          <cell r="B437">
            <v>0</v>
          </cell>
          <cell r="C437">
            <v>4788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A438" t="str">
            <v>305200 Vedl. nákl. na PU NP - služby</v>
          </cell>
          <cell r="B438">
            <v>0</v>
          </cell>
          <cell r="C438">
            <v>4788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 t="str">
            <v>305200 Vedlejší nákl na PU Ž</v>
          </cell>
          <cell r="B439">
            <v>0</v>
          </cell>
          <cell r="C439">
            <v>426740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 t="str">
            <v>305200 Vedlejší nákl na PU ŽP - služby</v>
          </cell>
          <cell r="B440">
            <v>0</v>
          </cell>
          <cell r="C440">
            <v>426740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 t="str">
            <v>305200 ŽP payment transfers:</v>
          </cell>
          <cell r="B441">
            <v>0</v>
          </cell>
          <cell r="C441">
            <v>2712234.61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 t="str">
            <v>305200 ŽP payment transfers:</v>
          </cell>
          <cell r="B442">
            <v>0</v>
          </cell>
          <cell r="C442">
            <v>2712234.61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A443" t="str">
            <v>305320 NT custodial fees:</v>
          </cell>
          <cell r="B443">
            <v>0</v>
          </cell>
          <cell r="C443">
            <v>290566.34000000003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 t="str">
            <v>305320 NT custodial fees:</v>
          </cell>
          <cell r="B444">
            <v>0</v>
          </cell>
          <cell r="C444">
            <v>290566.34000000003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 t="str">
            <v>305320 ŽP custodial fees:</v>
          </cell>
          <cell r="B445">
            <v>0</v>
          </cell>
          <cell r="C445">
            <v>140839677.84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 t="str">
            <v>305320 ŽP custodial fees:</v>
          </cell>
          <cell r="B446">
            <v>0</v>
          </cell>
          <cell r="C446">
            <v>140839677.84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A447" t="str">
            <v>306500 ŽP - NFU - foreign no</v>
          </cell>
          <cell r="B447">
            <v>0</v>
          </cell>
          <cell r="C447">
            <v>4876060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 t="str">
            <v>306500 ŽP - NFU - foreign notes/currency</v>
          </cell>
          <cell r="B448">
            <v>0</v>
          </cell>
          <cell r="C448">
            <v>4876060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 t="str">
            <v>306500 ŽP NUB foreign notes/</v>
          </cell>
          <cell r="B449">
            <v>0</v>
          </cell>
          <cell r="C449">
            <v>323478029.35000002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 t="str">
            <v>306500 ŽP NUB foreign notes/currency</v>
          </cell>
          <cell r="B450">
            <v>0</v>
          </cell>
          <cell r="C450">
            <v>323478029.35000002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 t="str">
            <v>306500 ŽP VOS foreign notes/</v>
          </cell>
          <cell r="B451">
            <v>0</v>
          </cell>
          <cell r="C451">
            <v>-86618597.030000001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A452" t="str">
            <v>306500 ŽP VOS foreign notes/currency</v>
          </cell>
          <cell r="B452">
            <v>0</v>
          </cell>
          <cell r="C452">
            <v>-86618597.030000001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A453" t="str">
            <v>306500 ŽP VPR foreign notes/</v>
          </cell>
          <cell r="B453">
            <v>0</v>
          </cell>
          <cell r="C453">
            <v>-26620424.059999999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A454" t="str">
            <v>306500 ŽP VPR foreign notes/currency</v>
          </cell>
          <cell r="B454">
            <v>0</v>
          </cell>
          <cell r="C454">
            <v>-26620424.059999999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A455" t="str">
            <v>307 110 - Mzd. nkl. - poříze</v>
          </cell>
          <cell r="B455">
            <v>0</v>
          </cell>
          <cell r="C455">
            <v>397884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A456" t="str">
            <v>307 110 - Mzd. nkl. - pořízení NP</v>
          </cell>
          <cell r="B456">
            <v>0</v>
          </cell>
          <cell r="C456">
            <v>397884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 t="str">
            <v>307 110 Mzd. nkl. - pořízení</v>
          </cell>
          <cell r="B457">
            <v>0</v>
          </cell>
          <cell r="C457">
            <v>29075190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 t="str">
            <v>307 110 Mzd. nkl. - pořízení ŽP</v>
          </cell>
          <cell r="B458">
            <v>0</v>
          </cell>
          <cell r="C458">
            <v>29075190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A459" t="str">
            <v>307 111 - Mzd. nkl. - poříze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307 111 - Mzd. nkl. - pořízení NP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307 111 Mzd. nkl. - pořízení</v>
          </cell>
          <cell r="B461">
            <v>0</v>
          </cell>
          <cell r="C461">
            <v>865775</v>
          </cell>
          <cell r="D461">
            <v>0</v>
          </cell>
          <cell r="E461">
            <v>0</v>
          </cell>
          <cell r="G461">
            <v>0</v>
          </cell>
        </row>
        <row r="462">
          <cell r="A462" t="str">
            <v>307 111 Mzd. nkl. - pořízení ŽP</v>
          </cell>
          <cell r="B462">
            <v>0</v>
          </cell>
          <cell r="C462">
            <v>865775</v>
          </cell>
          <cell r="D462">
            <v>0</v>
          </cell>
          <cell r="E462">
            <v>0</v>
          </cell>
          <cell r="G462">
            <v>0</v>
          </cell>
        </row>
        <row r="463">
          <cell r="A463" t="str">
            <v xml:space="preserve">307110 SR NP mzdové náklady </v>
          </cell>
          <cell r="B463">
            <v>0</v>
          </cell>
          <cell r="C463">
            <v>175609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A464" t="str">
            <v>307110 SR NP mzdové náklady (5121)</v>
          </cell>
          <cell r="B464">
            <v>0</v>
          </cell>
          <cell r="C464">
            <v>175609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A465" t="str">
            <v xml:space="preserve">307110 SR ŽP mzdové náklady </v>
          </cell>
          <cell r="B465">
            <v>0</v>
          </cell>
          <cell r="C465">
            <v>31580181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A466" t="str">
            <v>307110 SR ŽP mzdové náklady (5331)</v>
          </cell>
          <cell r="B466">
            <v>0</v>
          </cell>
          <cell r="C466">
            <v>31580181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 t="str">
            <v xml:space="preserve">307110 Vedl. nákl. na PU NP </v>
          </cell>
          <cell r="B467">
            <v>0</v>
          </cell>
          <cell r="C467">
            <v>174384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A468" t="str">
            <v>307110 Vedl. nákl. na PU NP - osobní náklady</v>
          </cell>
          <cell r="B468">
            <v>0</v>
          </cell>
          <cell r="C468">
            <v>174384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A469" t="str">
            <v xml:space="preserve">307110 Vedl. nákl. na PU ŽP </v>
          </cell>
          <cell r="B469">
            <v>0</v>
          </cell>
          <cell r="C469">
            <v>5376133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A470" t="str">
            <v>307110 Vedl. nákl. na PU ŽP - osobní náklady</v>
          </cell>
          <cell r="B470">
            <v>0</v>
          </cell>
          <cell r="C470">
            <v>5376133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A471" t="str">
            <v xml:space="preserve">307111 SR NP mzdové náklady </v>
          </cell>
          <cell r="B471">
            <v>0</v>
          </cell>
          <cell r="C471">
            <v>-70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A472" t="str">
            <v>307111 SR NP mzdové náklady (5121)</v>
          </cell>
          <cell r="B472">
            <v>0</v>
          </cell>
          <cell r="C472">
            <v>-70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A473" t="str">
            <v xml:space="preserve">307111 SR ŽP mzdové náklady </v>
          </cell>
          <cell r="B473">
            <v>0</v>
          </cell>
          <cell r="C473">
            <v>690528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A474" t="str">
            <v>307111 SR ŽP mzdové náklady (5331)</v>
          </cell>
          <cell r="B474">
            <v>0</v>
          </cell>
          <cell r="C474">
            <v>690528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A475" t="str">
            <v xml:space="preserve">307111 Vedl. nákl. na PU NP </v>
          </cell>
          <cell r="B475">
            <v>0</v>
          </cell>
          <cell r="C475">
            <v>38075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A476" t="str">
            <v>307111 Vedl. nákl. na PU NP - osobní náklady</v>
          </cell>
          <cell r="B476">
            <v>0</v>
          </cell>
          <cell r="C476">
            <v>38075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A477" t="str">
            <v xml:space="preserve">307111 Vedl. nákl. na PU ŽP </v>
          </cell>
          <cell r="B477">
            <v>0</v>
          </cell>
          <cell r="C477">
            <v>339352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A478" t="str">
            <v>307111 Vedl. nákl. na PU ŽP - osobní náklady</v>
          </cell>
          <cell r="B478">
            <v>0</v>
          </cell>
          <cell r="C478">
            <v>339352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A479" t="str">
            <v xml:space="preserve">307112 Mzd. nkl. - pořízení </v>
          </cell>
          <cell r="B479">
            <v>0</v>
          </cell>
          <cell r="C479">
            <v>131670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A480" t="str">
            <v>307112 Mzd. nkl. - pořízení ŽP:</v>
          </cell>
          <cell r="B480">
            <v>0</v>
          </cell>
          <cell r="C480">
            <v>131670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A481" t="str">
            <v xml:space="preserve">307113 Mzd. nkl. - pořízení </v>
          </cell>
          <cell r="B481">
            <v>0</v>
          </cell>
          <cell r="C481">
            <v>34877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307113 Mzd. nkl. - pořízení ŽP:</v>
          </cell>
          <cell r="B482">
            <v>0</v>
          </cell>
          <cell r="C482">
            <v>34877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 xml:space="preserve">307113 SR NP mzdové náklady 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307113 SR NP mzdové náklady (5121):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 xml:space="preserve">307113 SR ŽP mzdové náklady </v>
          </cell>
          <cell r="B485">
            <v>0</v>
          </cell>
          <cell r="C485">
            <v>131975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 t="str">
            <v>307113 SR ŽP mzdové náklady (5331):</v>
          </cell>
          <cell r="B486">
            <v>0</v>
          </cell>
          <cell r="C486">
            <v>131975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 xml:space="preserve">307113 Vedl. nákl. na PU ŽP 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307113 Vedl. nákl. na PU ŽP - osobní náklady: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 xml:space="preserve">307120 Vedl. nákl. na PU NP </v>
          </cell>
          <cell r="B489">
            <v>0</v>
          </cell>
          <cell r="C489">
            <v>73470.75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A490" t="str">
            <v>307120 Vedl. nákl. na PU NP - osobní náklady</v>
          </cell>
          <cell r="B490">
            <v>0</v>
          </cell>
          <cell r="C490">
            <v>73470.75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A491" t="str">
            <v xml:space="preserve">307120 Vedl. nákl. na PU ŽP </v>
          </cell>
          <cell r="B491">
            <v>0</v>
          </cell>
          <cell r="C491">
            <v>1985439.01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A492" t="str">
            <v>307120 Vedl. nákl. na PU ŽP - osobní náklady</v>
          </cell>
          <cell r="B492">
            <v>0</v>
          </cell>
          <cell r="C492">
            <v>1985439.01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A493" t="str">
            <v>307130 Ostatní náklady - poř</v>
          </cell>
          <cell r="B493">
            <v>0</v>
          </cell>
          <cell r="C493">
            <v>5016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A494" t="str">
            <v>307130 Ostatní náklady - poř</v>
          </cell>
          <cell r="B494">
            <v>0</v>
          </cell>
          <cell r="C494">
            <v>744715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 t="str">
            <v>307130 Ostatní náklady - pořízení NP</v>
          </cell>
          <cell r="B495">
            <v>0</v>
          </cell>
          <cell r="C495">
            <v>5016</v>
          </cell>
          <cell r="D495">
            <v>0</v>
          </cell>
          <cell r="E495">
            <v>0</v>
          </cell>
          <cell r="G495">
            <v>0</v>
          </cell>
        </row>
        <row r="496">
          <cell r="A496" t="str">
            <v>307130 Ostatní náklady - pořízení ŽP</v>
          </cell>
          <cell r="B496">
            <v>0</v>
          </cell>
          <cell r="C496">
            <v>744715</v>
          </cell>
          <cell r="D496">
            <v>0</v>
          </cell>
          <cell r="E496">
            <v>0</v>
          </cell>
          <cell r="G496">
            <v>0</v>
          </cell>
        </row>
        <row r="497">
          <cell r="A497" t="str">
            <v>307130 SR ŽP - jiné provozní</v>
          </cell>
          <cell r="B497">
            <v>0</v>
          </cell>
          <cell r="C497">
            <v>598140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A498" t="str">
            <v>307130 SR ŽP - jiné provozní náklady</v>
          </cell>
          <cell r="B498">
            <v>0</v>
          </cell>
          <cell r="C498">
            <v>598140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 t="str">
            <v>307130 SR ŽP - spotřeba mate</v>
          </cell>
          <cell r="B499">
            <v>0</v>
          </cell>
          <cell r="C499">
            <v>179465</v>
          </cell>
          <cell r="D499">
            <v>0</v>
          </cell>
          <cell r="E499">
            <v>0</v>
          </cell>
          <cell r="G499">
            <v>0</v>
          </cell>
        </row>
        <row r="500">
          <cell r="A500" t="str">
            <v>307130 SR ŽP - spotřeba mater. a PHM</v>
          </cell>
          <cell r="B500">
            <v>0</v>
          </cell>
          <cell r="C500">
            <v>179465</v>
          </cell>
          <cell r="D500">
            <v>0</v>
          </cell>
          <cell r="E500">
            <v>0</v>
          </cell>
          <cell r="G500">
            <v>0</v>
          </cell>
        </row>
        <row r="501">
          <cell r="A501" t="str">
            <v>307130 Vedl.nákl. na PU ŽP -</v>
          </cell>
          <cell r="B501">
            <v>0</v>
          </cell>
          <cell r="C501">
            <v>165264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A502" t="str">
            <v>307130 Vedl.nákl. na PU ŽP - ostatní</v>
          </cell>
          <cell r="B502">
            <v>0</v>
          </cell>
          <cell r="C502">
            <v>165264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A503" t="str">
            <v xml:space="preserve">307130 Vedl.nákl.na PU NP - </v>
          </cell>
          <cell r="B503">
            <v>0</v>
          </cell>
          <cell r="C503">
            <v>4972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A504" t="str">
            <v>307130 Vedl.nákl.na PU NP - ostatní</v>
          </cell>
          <cell r="B504">
            <v>0</v>
          </cell>
          <cell r="C504">
            <v>4972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A505" t="str">
            <v>307140 Ostatní náklady - poř</v>
          </cell>
          <cell r="B505">
            <v>0</v>
          </cell>
          <cell r="C505">
            <v>7000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A506" t="str">
            <v>307140 Ostatní náklady - poř</v>
          </cell>
          <cell r="B506">
            <v>0</v>
          </cell>
          <cell r="C506">
            <v>402471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A507" t="str">
            <v>307140 Ostatní náklady - pořízení NP</v>
          </cell>
          <cell r="B507">
            <v>0</v>
          </cell>
          <cell r="C507">
            <v>7000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A508" t="str">
            <v>307140 Ostatní náklady - pořízení ŽP</v>
          </cell>
          <cell r="B508">
            <v>0</v>
          </cell>
          <cell r="C508">
            <v>402471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A509" t="str">
            <v>307140 SR ŽP - jiné provozní</v>
          </cell>
          <cell r="B509">
            <v>0</v>
          </cell>
          <cell r="C509">
            <v>505104</v>
          </cell>
          <cell r="D509">
            <v>0</v>
          </cell>
          <cell r="E509">
            <v>0</v>
          </cell>
          <cell r="G509">
            <v>0</v>
          </cell>
        </row>
        <row r="510">
          <cell r="A510" t="str">
            <v>307140 SR ŽP - jiné provozní náklady</v>
          </cell>
          <cell r="B510">
            <v>0</v>
          </cell>
          <cell r="C510">
            <v>505104</v>
          </cell>
          <cell r="D510">
            <v>0</v>
          </cell>
          <cell r="E510">
            <v>0</v>
          </cell>
          <cell r="G510">
            <v>0</v>
          </cell>
        </row>
        <row r="511">
          <cell r="A511" t="str">
            <v>307140 Vedl.nákl. na PU ŽP -</v>
          </cell>
          <cell r="B511">
            <v>0</v>
          </cell>
          <cell r="C511">
            <v>89312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A512" t="str">
            <v>307140 Vedl.nákl. na PU ŽP - ostatní</v>
          </cell>
          <cell r="B512">
            <v>0</v>
          </cell>
          <cell r="C512">
            <v>89312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 t="str">
            <v xml:space="preserve">307140 Vedl.nákl.na PU NP - </v>
          </cell>
          <cell r="B513">
            <v>0</v>
          </cell>
          <cell r="C513">
            <v>3000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307140 Vedl.nákl.na PU NP - ostatní</v>
          </cell>
          <cell r="B514">
            <v>0</v>
          </cell>
          <cell r="C514">
            <v>3000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 t="str">
            <v>307210 DHM - pořízení ŽP</v>
          </cell>
          <cell r="B515">
            <v>0</v>
          </cell>
          <cell r="C515">
            <v>18846.73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307210 DHM - pořízení ŽP</v>
          </cell>
          <cell r="B516">
            <v>0</v>
          </cell>
          <cell r="C516">
            <v>18846.73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 t="str">
            <v>307210 SR ŽP - jiné provozní</v>
          </cell>
          <cell r="B517">
            <v>0</v>
          </cell>
          <cell r="C517">
            <v>375443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307210 SR ŽP - jiné provozní náklady</v>
          </cell>
          <cell r="B518">
            <v>0</v>
          </cell>
          <cell r="C518">
            <v>375443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 t="str">
            <v>307210 SR ŽP - služby</v>
          </cell>
          <cell r="B519">
            <v>0</v>
          </cell>
          <cell r="C519">
            <v>671768.88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307210 SR ŽP - služby</v>
          </cell>
          <cell r="B520">
            <v>0</v>
          </cell>
          <cell r="C520">
            <v>671768.88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307210 SR ŽP - spotřeba mate</v>
          </cell>
          <cell r="B521">
            <v>0</v>
          </cell>
          <cell r="C521">
            <v>430765.5</v>
          </cell>
          <cell r="D521">
            <v>0</v>
          </cell>
          <cell r="E521">
            <v>0</v>
          </cell>
          <cell r="G521">
            <v>0</v>
          </cell>
        </row>
        <row r="522">
          <cell r="A522" t="str">
            <v>307210 SR ŽP - spotřeba mater. a PHM</v>
          </cell>
          <cell r="B522">
            <v>0</v>
          </cell>
          <cell r="C522">
            <v>430765.5</v>
          </cell>
          <cell r="D522">
            <v>0</v>
          </cell>
          <cell r="E522">
            <v>0</v>
          </cell>
          <cell r="G522">
            <v>0</v>
          </cell>
        </row>
        <row r="523">
          <cell r="A523" t="str">
            <v>307210 Vedl.nákl. na PU ŽP -</v>
          </cell>
          <cell r="B523">
            <v>0</v>
          </cell>
          <cell r="C523">
            <v>27395.62</v>
          </cell>
          <cell r="D523">
            <v>0</v>
          </cell>
          <cell r="E523">
            <v>0</v>
          </cell>
          <cell r="G523">
            <v>0</v>
          </cell>
        </row>
        <row r="524">
          <cell r="A524" t="str">
            <v>307210 Vedl.nákl. na PU ŽP - ostatní</v>
          </cell>
          <cell r="B524">
            <v>0</v>
          </cell>
          <cell r="C524">
            <v>27395.62</v>
          </cell>
          <cell r="D524">
            <v>0</v>
          </cell>
          <cell r="E524">
            <v>0</v>
          </cell>
          <cell r="G524">
            <v>0</v>
          </cell>
        </row>
        <row r="525">
          <cell r="A525" t="str">
            <v xml:space="preserve">307210 Vedl.nákl.na PU NP - </v>
          </cell>
          <cell r="B525">
            <v>0</v>
          </cell>
          <cell r="C525">
            <v>61</v>
          </cell>
          <cell r="D525">
            <v>0</v>
          </cell>
          <cell r="E525">
            <v>0</v>
          </cell>
          <cell r="G525">
            <v>0</v>
          </cell>
        </row>
        <row r="526">
          <cell r="A526" t="str">
            <v>307210 Vedl.nákl.na PU NP - ostatní</v>
          </cell>
          <cell r="B526">
            <v>0</v>
          </cell>
          <cell r="C526">
            <v>61</v>
          </cell>
          <cell r="D526">
            <v>0</v>
          </cell>
          <cell r="E526">
            <v>0</v>
          </cell>
          <cell r="G526">
            <v>0</v>
          </cell>
        </row>
        <row r="527">
          <cell r="A527" t="str">
            <v>307210 Vedlejší nákl na PU Ž</v>
          </cell>
          <cell r="B527">
            <v>0</v>
          </cell>
          <cell r="C527">
            <v>15427.5</v>
          </cell>
          <cell r="D527">
            <v>0</v>
          </cell>
          <cell r="E527">
            <v>0</v>
          </cell>
          <cell r="G527">
            <v>0</v>
          </cell>
        </row>
        <row r="528">
          <cell r="A528" t="str">
            <v>307210 Vedlejší nákl na PU ŽP - služby</v>
          </cell>
          <cell r="B528">
            <v>0</v>
          </cell>
          <cell r="C528">
            <v>15427.5</v>
          </cell>
          <cell r="D528">
            <v>0</v>
          </cell>
          <cell r="E528">
            <v>0</v>
          </cell>
          <cell r="G528">
            <v>0</v>
          </cell>
        </row>
        <row r="529">
          <cell r="A529" t="str">
            <v xml:space="preserve">307220 Ost. nkl. - opravy a </v>
          </cell>
          <cell r="B529">
            <v>0</v>
          </cell>
          <cell r="C529">
            <v>403987.58</v>
          </cell>
          <cell r="D529">
            <v>0</v>
          </cell>
          <cell r="E529">
            <v>0</v>
          </cell>
          <cell r="G529">
            <v>0</v>
          </cell>
        </row>
        <row r="530">
          <cell r="A530" t="str">
            <v>307220 Ost. nkl. - opravy a údržba</v>
          </cell>
          <cell r="B530">
            <v>0</v>
          </cell>
          <cell r="C530">
            <v>403987.58</v>
          </cell>
          <cell r="D530">
            <v>0</v>
          </cell>
          <cell r="E530">
            <v>0</v>
          </cell>
          <cell r="G530">
            <v>0</v>
          </cell>
        </row>
        <row r="531">
          <cell r="A531" t="str">
            <v xml:space="preserve">307220 Ost. nkl. - spotřeba 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G531">
            <v>0</v>
          </cell>
        </row>
        <row r="532">
          <cell r="A532" t="str">
            <v>307220 Ost. nkl. - spotřeba materiálu a PHM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G532">
            <v>0</v>
          </cell>
        </row>
        <row r="533">
          <cell r="A533" t="str">
            <v>307220 Ostatní náklady</v>
          </cell>
          <cell r="B533">
            <v>0</v>
          </cell>
          <cell r="C533">
            <v>403987.58</v>
          </cell>
          <cell r="D533">
            <v>0</v>
          </cell>
          <cell r="E533">
            <v>0</v>
          </cell>
          <cell r="G533">
            <v>0</v>
          </cell>
        </row>
        <row r="534">
          <cell r="A534" t="str">
            <v>307220 Ostatní náklady</v>
          </cell>
          <cell r="B534">
            <v>0</v>
          </cell>
          <cell r="C534">
            <v>403987.58</v>
          </cell>
          <cell r="D534">
            <v>0</v>
          </cell>
          <cell r="E534">
            <v>0</v>
          </cell>
          <cell r="G534">
            <v>0</v>
          </cell>
        </row>
        <row r="535">
          <cell r="A535" t="str">
            <v>307220 Služby - pořízení NP</v>
          </cell>
          <cell r="B535">
            <v>0</v>
          </cell>
          <cell r="C535">
            <v>57108.89</v>
          </cell>
          <cell r="D535">
            <v>0</v>
          </cell>
          <cell r="E535">
            <v>0</v>
          </cell>
          <cell r="G535">
            <v>0</v>
          </cell>
        </row>
        <row r="536">
          <cell r="A536" t="str">
            <v>307220 Služby - pořízení NP</v>
          </cell>
          <cell r="B536">
            <v>0</v>
          </cell>
          <cell r="C536">
            <v>57108.89</v>
          </cell>
          <cell r="D536">
            <v>0</v>
          </cell>
          <cell r="E536">
            <v>0</v>
          </cell>
          <cell r="G536">
            <v>0</v>
          </cell>
        </row>
        <row r="537">
          <cell r="A537" t="str">
            <v>307220 Služby - pořízení ŽP</v>
          </cell>
          <cell r="B537">
            <v>0</v>
          </cell>
          <cell r="C537">
            <v>3832390.32</v>
          </cell>
          <cell r="D537">
            <v>0</v>
          </cell>
          <cell r="E537">
            <v>0</v>
          </cell>
          <cell r="G537">
            <v>0</v>
          </cell>
        </row>
        <row r="538">
          <cell r="A538" t="str">
            <v>307220 Služby - pořízení ŽP</v>
          </cell>
          <cell r="B538">
            <v>0</v>
          </cell>
          <cell r="C538">
            <v>3832390.32</v>
          </cell>
          <cell r="D538">
            <v>0</v>
          </cell>
          <cell r="E538">
            <v>0</v>
          </cell>
          <cell r="G538">
            <v>0</v>
          </cell>
        </row>
        <row r="539">
          <cell r="A539" t="str">
            <v xml:space="preserve">307220 Služby k nájemnému - </v>
          </cell>
          <cell r="B539">
            <v>0</v>
          </cell>
          <cell r="C539">
            <v>12546.3</v>
          </cell>
          <cell r="D539">
            <v>0</v>
          </cell>
          <cell r="E539">
            <v>0</v>
          </cell>
          <cell r="G539">
            <v>0</v>
          </cell>
        </row>
        <row r="540">
          <cell r="A540" t="str">
            <v xml:space="preserve">307220 Služby k nájemnému - </v>
          </cell>
          <cell r="B540">
            <v>0</v>
          </cell>
          <cell r="C540">
            <v>1062480.3700000001</v>
          </cell>
          <cell r="D540">
            <v>0</v>
          </cell>
          <cell r="E540">
            <v>0</v>
          </cell>
          <cell r="G540">
            <v>0</v>
          </cell>
        </row>
        <row r="541">
          <cell r="A541" t="str">
            <v>307220 Služby k nájemnému - pořízení NP</v>
          </cell>
          <cell r="B541">
            <v>0</v>
          </cell>
          <cell r="C541">
            <v>12546.3</v>
          </cell>
          <cell r="D541">
            <v>0</v>
          </cell>
          <cell r="E541">
            <v>0</v>
          </cell>
          <cell r="G541">
            <v>0</v>
          </cell>
        </row>
        <row r="542">
          <cell r="A542" t="str">
            <v>307220 Služby k nájemnému - pořízení ŽP</v>
          </cell>
          <cell r="B542">
            <v>0</v>
          </cell>
          <cell r="C542">
            <v>1062480.3700000001</v>
          </cell>
          <cell r="D542">
            <v>0</v>
          </cell>
          <cell r="E542">
            <v>0</v>
          </cell>
          <cell r="G542">
            <v>0</v>
          </cell>
        </row>
        <row r="543">
          <cell r="A543" t="str">
            <v>307220 SR NP - opravy a údrž</v>
          </cell>
          <cell r="B543">
            <v>0</v>
          </cell>
          <cell r="C543">
            <v>8200</v>
          </cell>
          <cell r="D543">
            <v>0</v>
          </cell>
          <cell r="E543">
            <v>0</v>
          </cell>
          <cell r="G543">
            <v>0</v>
          </cell>
        </row>
        <row r="544">
          <cell r="A544" t="str">
            <v>307220 SR NP - opravy a údržba</v>
          </cell>
          <cell r="B544">
            <v>0</v>
          </cell>
          <cell r="C544">
            <v>8200</v>
          </cell>
          <cell r="D544">
            <v>0</v>
          </cell>
          <cell r="E544">
            <v>0</v>
          </cell>
          <cell r="G544">
            <v>0</v>
          </cell>
        </row>
        <row r="545">
          <cell r="A545" t="str">
            <v>307220 SR NP - služby</v>
          </cell>
          <cell r="B545">
            <v>0</v>
          </cell>
          <cell r="C545">
            <v>26719.4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307220 SR NP - služby</v>
          </cell>
          <cell r="B546">
            <v>0</v>
          </cell>
          <cell r="C546">
            <v>26719.4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 t="str">
            <v>307220 SR NP - spotřeba mate</v>
          </cell>
          <cell r="B547">
            <v>0</v>
          </cell>
          <cell r="C547">
            <v>3341.1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307220 SR NP - spotřeba mater. a PHM</v>
          </cell>
          <cell r="B548">
            <v>0</v>
          </cell>
          <cell r="C548">
            <v>3341.1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307220 SR ŽP - finanční nákl</v>
          </cell>
          <cell r="B549">
            <v>0</v>
          </cell>
          <cell r="C549">
            <v>1114519.94</v>
          </cell>
          <cell r="D549">
            <v>0</v>
          </cell>
          <cell r="E549">
            <v>0</v>
          </cell>
          <cell r="G549">
            <v>0</v>
          </cell>
        </row>
        <row r="550">
          <cell r="A550" t="str">
            <v>307220 SR ŽP - finanční náklady</v>
          </cell>
          <cell r="B550">
            <v>0</v>
          </cell>
          <cell r="C550">
            <v>1114519.94</v>
          </cell>
          <cell r="D550">
            <v>0</v>
          </cell>
          <cell r="E550">
            <v>0</v>
          </cell>
          <cell r="G550">
            <v>0</v>
          </cell>
        </row>
        <row r="551">
          <cell r="A551" t="str">
            <v>307220 SR ŽP - služby</v>
          </cell>
          <cell r="B551">
            <v>0</v>
          </cell>
          <cell r="C551">
            <v>2072497.14</v>
          </cell>
          <cell r="D551">
            <v>0</v>
          </cell>
          <cell r="E551">
            <v>0</v>
          </cell>
          <cell r="G551">
            <v>0</v>
          </cell>
        </row>
        <row r="552">
          <cell r="A552" t="str">
            <v>307220 SR ŽP - služby</v>
          </cell>
          <cell r="B552">
            <v>0</v>
          </cell>
          <cell r="C552">
            <v>2072497.14</v>
          </cell>
          <cell r="D552">
            <v>0</v>
          </cell>
          <cell r="E552">
            <v>0</v>
          </cell>
          <cell r="G552">
            <v>0</v>
          </cell>
        </row>
        <row r="553">
          <cell r="A553" t="str">
            <v>307220 SR ŽP - spotřeba mate</v>
          </cell>
          <cell r="B553">
            <v>0</v>
          </cell>
          <cell r="C553">
            <v>2058824.78</v>
          </cell>
          <cell r="D553">
            <v>0</v>
          </cell>
          <cell r="E553">
            <v>0</v>
          </cell>
          <cell r="G553">
            <v>0</v>
          </cell>
        </row>
        <row r="554">
          <cell r="A554" t="str">
            <v>307220 SR ŽP - spotřeba mater. a PHM</v>
          </cell>
          <cell r="B554">
            <v>0</v>
          </cell>
          <cell r="C554">
            <v>2058824.78</v>
          </cell>
          <cell r="D554">
            <v>0</v>
          </cell>
          <cell r="E554">
            <v>0</v>
          </cell>
          <cell r="G554">
            <v>0</v>
          </cell>
        </row>
        <row r="555">
          <cell r="A555" t="str">
            <v xml:space="preserve">307220 Vedl. nákl. na PU NP </v>
          </cell>
          <cell r="B555">
            <v>0</v>
          </cell>
          <cell r="C555">
            <v>14727.5</v>
          </cell>
          <cell r="D555">
            <v>0</v>
          </cell>
          <cell r="E555">
            <v>0</v>
          </cell>
          <cell r="G555">
            <v>0</v>
          </cell>
        </row>
        <row r="556">
          <cell r="A556" t="str">
            <v>307220 Vedl. nákl. na PU NP - služby</v>
          </cell>
          <cell r="B556">
            <v>0</v>
          </cell>
          <cell r="C556">
            <v>14727.5</v>
          </cell>
          <cell r="D556">
            <v>0</v>
          </cell>
          <cell r="E556">
            <v>0</v>
          </cell>
          <cell r="G556">
            <v>0</v>
          </cell>
        </row>
        <row r="557">
          <cell r="A557" t="str">
            <v>307220 Vedl.nákl. na PU ŽP -</v>
          </cell>
          <cell r="B557">
            <v>0</v>
          </cell>
          <cell r="C557">
            <v>152828</v>
          </cell>
          <cell r="D557">
            <v>0</v>
          </cell>
          <cell r="E557">
            <v>0</v>
          </cell>
          <cell r="G557">
            <v>0</v>
          </cell>
        </row>
        <row r="558">
          <cell r="A558" t="str">
            <v>307220 Vedl.nákl. na PU ŽP - ostatní</v>
          </cell>
          <cell r="B558">
            <v>0</v>
          </cell>
          <cell r="C558">
            <v>152828</v>
          </cell>
          <cell r="D558">
            <v>0</v>
          </cell>
          <cell r="E558">
            <v>0</v>
          </cell>
          <cell r="G558">
            <v>0</v>
          </cell>
        </row>
        <row r="559">
          <cell r="A559" t="str">
            <v xml:space="preserve">307220 Vedl.nákl.na PU NP - </v>
          </cell>
          <cell r="B559">
            <v>0</v>
          </cell>
          <cell r="C559">
            <v>1803.92</v>
          </cell>
          <cell r="D559">
            <v>0</v>
          </cell>
          <cell r="E559">
            <v>0</v>
          </cell>
          <cell r="G559">
            <v>0</v>
          </cell>
        </row>
        <row r="560">
          <cell r="A560" t="str">
            <v>307220 Vedl.nákl.na PU NP - ostatní</v>
          </cell>
          <cell r="B560">
            <v>0</v>
          </cell>
          <cell r="C560">
            <v>1803.92</v>
          </cell>
          <cell r="D560">
            <v>0</v>
          </cell>
          <cell r="E560">
            <v>0</v>
          </cell>
          <cell r="G560">
            <v>0</v>
          </cell>
        </row>
        <row r="561">
          <cell r="A561" t="str">
            <v>307220 Vedlejší nákl na PU Ž</v>
          </cell>
          <cell r="B561">
            <v>0</v>
          </cell>
          <cell r="C561">
            <v>752521.27</v>
          </cell>
          <cell r="D561">
            <v>0</v>
          </cell>
          <cell r="E561">
            <v>0</v>
          </cell>
          <cell r="G561">
            <v>0</v>
          </cell>
        </row>
        <row r="562">
          <cell r="A562" t="str">
            <v>307220 Vedlejší nákl na PU ŽP - služby</v>
          </cell>
          <cell r="B562">
            <v>0</v>
          </cell>
          <cell r="C562">
            <v>752521.27</v>
          </cell>
          <cell r="D562">
            <v>0</v>
          </cell>
          <cell r="E562">
            <v>0</v>
          </cell>
          <cell r="G562">
            <v>0</v>
          </cell>
        </row>
        <row r="563">
          <cell r="A563" t="str">
            <v>307230 DHM - pořízení ŽP</v>
          </cell>
          <cell r="B563">
            <v>0</v>
          </cell>
          <cell r="C563">
            <v>44337.82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A564" t="str">
            <v>307230 DHM - pořízení ŽP</v>
          </cell>
          <cell r="B564">
            <v>0</v>
          </cell>
          <cell r="C564">
            <v>44337.82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A565" t="str">
            <v xml:space="preserve">307230 Ost. nkl. - finanční </v>
          </cell>
          <cell r="B565">
            <v>0</v>
          </cell>
          <cell r="C565">
            <v>0.54</v>
          </cell>
          <cell r="D565">
            <v>0</v>
          </cell>
          <cell r="E565">
            <v>0</v>
          </cell>
          <cell r="G565">
            <v>0</v>
          </cell>
        </row>
        <row r="566">
          <cell r="A566" t="str">
            <v>307230 Ost. nkl. - finanční náklady</v>
          </cell>
          <cell r="B566">
            <v>0</v>
          </cell>
          <cell r="C566">
            <v>0.54</v>
          </cell>
          <cell r="D566">
            <v>0</v>
          </cell>
          <cell r="E566">
            <v>0</v>
          </cell>
          <cell r="G566">
            <v>0</v>
          </cell>
        </row>
        <row r="567">
          <cell r="A567" t="str">
            <v xml:space="preserve">307230 Ost. nkl. - opravy a </v>
          </cell>
          <cell r="B567">
            <v>0</v>
          </cell>
          <cell r="C567">
            <v>7188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A568" t="str">
            <v>307230 Ost. nkl. - opravy a údržba</v>
          </cell>
          <cell r="B568">
            <v>0</v>
          </cell>
          <cell r="C568">
            <v>7188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 t="str">
            <v xml:space="preserve">307230 Ost. nkl. - spotřeba </v>
          </cell>
          <cell r="B569">
            <v>0</v>
          </cell>
          <cell r="C569">
            <v>728969</v>
          </cell>
          <cell r="D569">
            <v>0</v>
          </cell>
          <cell r="E569">
            <v>0</v>
          </cell>
          <cell r="G569">
            <v>0</v>
          </cell>
        </row>
        <row r="570">
          <cell r="A570" t="str">
            <v>307230 Ost. nkl. - spotřeba materiálu a PHM</v>
          </cell>
          <cell r="B570">
            <v>0</v>
          </cell>
          <cell r="C570">
            <v>728969</v>
          </cell>
          <cell r="D570">
            <v>0</v>
          </cell>
          <cell r="E570">
            <v>0</v>
          </cell>
          <cell r="G570">
            <v>0</v>
          </cell>
        </row>
        <row r="571">
          <cell r="A571" t="str">
            <v>307230 Ostatní náklady</v>
          </cell>
          <cell r="B571">
            <v>0</v>
          </cell>
          <cell r="C571">
            <v>736157.54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A572" t="str">
            <v>307230 Ostatní náklady</v>
          </cell>
          <cell r="B572">
            <v>0</v>
          </cell>
          <cell r="C572">
            <v>736157.54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A573" t="str">
            <v>307230 Ostatní náklady - poř</v>
          </cell>
          <cell r="B573">
            <v>0</v>
          </cell>
          <cell r="C573">
            <v>-2888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A574" t="str">
            <v>307230 Ostatní náklady - poř</v>
          </cell>
          <cell r="B574">
            <v>0</v>
          </cell>
          <cell r="C574">
            <v>925705.31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A575" t="str">
            <v>307230 Ostatní náklady - pořízení NP</v>
          </cell>
          <cell r="B575">
            <v>0</v>
          </cell>
          <cell r="C575">
            <v>-2888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A576" t="str">
            <v>307230 Ostatní náklady - pořízení ŽP</v>
          </cell>
          <cell r="B576">
            <v>0</v>
          </cell>
          <cell r="C576">
            <v>925705.31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307230 Služby - pořízení NP</v>
          </cell>
          <cell r="B577">
            <v>0</v>
          </cell>
          <cell r="C577">
            <v>1181.33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A578" t="str">
            <v>307230 Služby - pořízení NP</v>
          </cell>
          <cell r="B578">
            <v>0</v>
          </cell>
          <cell r="C578">
            <v>1181.33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A579" t="str">
            <v>307230 Služby - pořízení ŽP</v>
          </cell>
          <cell r="B579">
            <v>0</v>
          </cell>
          <cell r="C579">
            <v>6778526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A580" t="str">
            <v>307230 Služby - pořízení ŽP</v>
          </cell>
          <cell r="B580">
            <v>0</v>
          </cell>
          <cell r="C580">
            <v>6778526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A581" t="str">
            <v>307230 SR NP - finanční nákl</v>
          </cell>
          <cell r="B581">
            <v>0</v>
          </cell>
          <cell r="C581">
            <v>447.58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A582" t="str">
            <v>307230 SR NP - finanční náklady</v>
          </cell>
          <cell r="B582">
            <v>0</v>
          </cell>
          <cell r="C582">
            <v>447.58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</row>
        <row r="583">
          <cell r="A583" t="str">
            <v>307230 SR NP - opravy a údrž</v>
          </cell>
          <cell r="B583">
            <v>0</v>
          </cell>
          <cell r="C583">
            <v>8709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</row>
        <row r="584">
          <cell r="A584" t="str">
            <v>307230 SR NP - opravy a údržba</v>
          </cell>
          <cell r="B584">
            <v>0</v>
          </cell>
          <cell r="C584">
            <v>8709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A585" t="str">
            <v>307230 SR NP - služby</v>
          </cell>
          <cell r="B585">
            <v>0</v>
          </cell>
          <cell r="C585">
            <v>11914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A586" t="str">
            <v>307230 SR NP - služby</v>
          </cell>
          <cell r="B586">
            <v>0</v>
          </cell>
          <cell r="C586">
            <v>11914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A587" t="str">
            <v>307230 SR ŽP - finanční nákl</v>
          </cell>
          <cell r="B587">
            <v>0</v>
          </cell>
          <cell r="C587">
            <v>3671.72</v>
          </cell>
          <cell r="D587">
            <v>0</v>
          </cell>
          <cell r="E587">
            <v>0</v>
          </cell>
          <cell r="G587">
            <v>0</v>
          </cell>
        </row>
        <row r="588">
          <cell r="A588" t="str">
            <v>307230 SR ŽP - finanční náklady</v>
          </cell>
          <cell r="B588">
            <v>0</v>
          </cell>
          <cell r="C588">
            <v>3671.72</v>
          </cell>
          <cell r="D588">
            <v>0</v>
          </cell>
          <cell r="E588">
            <v>0</v>
          </cell>
          <cell r="G588">
            <v>0</v>
          </cell>
        </row>
        <row r="589">
          <cell r="A589" t="str">
            <v>307230 SR ŽP - jiné provozní</v>
          </cell>
          <cell r="B589">
            <v>0</v>
          </cell>
          <cell r="C589">
            <v>1386191.35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A590" t="str">
            <v>307230 SR ŽP - jiné provozní náklady</v>
          </cell>
          <cell r="B590">
            <v>0</v>
          </cell>
          <cell r="C590">
            <v>1386191.35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A591" t="str">
            <v>307230 SR ŽP - opravy a údrž</v>
          </cell>
          <cell r="B591">
            <v>0</v>
          </cell>
          <cell r="C591">
            <v>551041.30000000005</v>
          </cell>
          <cell r="D591">
            <v>0</v>
          </cell>
          <cell r="E591">
            <v>0</v>
          </cell>
          <cell r="G591">
            <v>0</v>
          </cell>
        </row>
        <row r="592">
          <cell r="A592" t="str">
            <v>307230 SR ŽP - opravy a údržba</v>
          </cell>
          <cell r="B592">
            <v>0</v>
          </cell>
          <cell r="C592">
            <v>551041.30000000005</v>
          </cell>
          <cell r="D592">
            <v>0</v>
          </cell>
          <cell r="E592">
            <v>0</v>
          </cell>
          <cell r="G592">
            <v>0</v>
          </cell>
        </row>
        <row r="593">
          <cell r="A593" t="str">
            <v>307230 SR ŽP - služby</v>
          </cell>
          <cell r="B593">
            <v>0</v>
          </cell>
          <cell r="C593">
            <v>20887764.32</v>
          </cell>
          <cell r="D593">
            <v>0</v>
          </cell>
          <cell r="E593">
            <v>0</v>
          </cell>
          <cell r="G593">
            <v>0</v>
          </cell>
        </row>
        <row r="594">
          <cell r="A594" t="str">
            <v>307230 SR ŽP - služby</v>
          </cell>
          <cell r="B594">
            <v>0</v>
          </cell>
          <cell r="C594">
            <v>20887764.32</v>
          </cell>
          <cell r="D594">
            <v>0</v>
          </cell>
          <cell r="E594">
            <v>0</v>
          </cell>
          <cell r="G594">
            <v>0</v>
          </cell>
        </row>
        <row r="595">
          <cell r="A595" t="str">
            <v>307230 SR ŽP - spotřeba mate</v>
          </cell>
          <cell r="B595">
            <v>0</v>
          </cell>
          <cell r="C595">
            <v>227415.7</v>
          </cell>
          <cell r="D595">
            <v>0</v>
          </cell>
          <cell r="E595">
            <v>0</v>
          </cell>
          <cell r="G595">
            <v>0</v>
          </cell>
        </row>
        <row r="596">
          <cell r="A596" t="str">
            <v>307230 SR ŽP - spotřeba mater. a PHM</v>
          </cell>
          <cell r="B596">
            <v>0</v>
          </cell>
          <cell r="C596">
            <v>227415.7</v>
          </cell>
          <cell r="D596">
            <v>0</v>
          </cell>
          <cell r="E596">
            <v>0</v>
          </cell>
          <cell r="G596">
            <v>0</v>
          </cell>
        </row>
        <row r="597">
          <cell r="A597" t="str">
            <v xml:space="preserve">307230 Vedl. nákl. na PU NP </v>
          </cell>
          <cell r="B597">
            <v>0</v>
          </cell>
          <cell r="C597">
            <v>190046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</row>
        <row r="598">
          <cell r="A598" t="str">
            <v>307230 Vedl. nákl. na PU NP - služby</v>
          </cell>
          <cell r="B598">
            <v>0</v>
          </cell>
          <cell r="C598">
            <v>190046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 t="str">
            <v>307230 Vedl.nákl. na PU ŽP -</v>
          </cell>
          <cell r="B599">
            <v>0</v>
          </cell>
          <cell r="C599">
            <v>87934.28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A600" t="str">
            <v>307230 Vedl.nákl. na PU ŽP - ostatní</v>
          </cell>
          <cell r="B600">
            <v>0</v>
          </cell>
          <cell r="C600">
            <v>87934.28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A601" t="str">
            <v xml:space="preserve">307230 Vedl.nákl.na PU NP - </v>
          </cell>
          <cell r="B601">
            <v>0</v>
          </cell>
          <cell r="C601">
            <v>9600</v>
          </cell>
          <cell r="D601">
            <v>0</v>
          </cell>
          <cell r="E601">
            <v>0</v>
          </cell>
          <cell r="G601">
            <v>0</v>
          </cell>
        </row>
        <row r="602">
          <cell r="A602" t="str">
            <v>307230 Vedl.nákl.na PU NP - ostatní</v>
          </cell>
          <cell r="B602">
            <v>0</v>
          </cell>
          <cell r="C602">
            <v>9600</v>
          </cell>
          <cell r="D602">
            <v>0</v>
          </cell>
          <cell r="E602">
            <v>0</v>
          </cell>
          <cell r="G602">
            <v>0</v>
          </cell>
        </row>
        <row r="603">
          <cell r="A603" t="str">
            <v>307230 Vedlejší nákl na PU Ž</v>
          </cell>
          <cell r="B603">
            <v>0</v>
          </cell>
          <cell r="C603">
            <v>3454256.13</v>
          </cell>
          <cell r="D603">
            <v>0</v>
          </cell>
          <cell r="E603">
            <v>0</v>
          </cell>
          <cell r="G603">
            <v>0</v>
          </cell>
        </row>
        <row r="604">
          <cell r="A604" t="str">
            <v>307230 Vedlejší nákl na PU ŽP - služby</v>
          </cell>
          <cell r="B604">
            <v>0</v>
          </cell>
          <cell r="C604">
            <v>3454256.13</v>
          </cell>
          <cell r="D604">
            <v>0</v>
          </cell>
          <cell r="E604">
            <v>0</v>
          </cell>
          <cell r="G604">
            <v>0</v>
          </cell>
        </row>
        <row r="605">
          <cell r="A605" t="str">
            <v>307240 SR NP - služby</v>
          </cell>
          <cell r="B605">
            <v>0</v>
          </cell>
          <cell r="C605">
            <v>736.07</v>
          </cell>
          <cell r="D605">
            <v>0</v>
          </cell>
          <cell r="E605">
            <v>0</v>
          </cell>
          <cell r="G605">
            <v>0</v>
          </cell>
        </row>
        <row r="606">
          <cell r="A606" t="str">
            <v>307240 SR NP - služby</v>
          </cell>
          <cell r="B606">
            <v>0</v>
          </cell>
          <cell r="C606">
            <v>736.07</v>
          </cell>
          <cell r="D606">
            <v>0</v>
          </cell>
          <cell r="E606">
            <v>0</v>
          </cell>
          <cell r="G606">
            <v>0</v>
          </cell>
        </row>
        <row r="607">
          <cell r="A607" t="str">
            <v>307240 SR ŽP - služby</v>
          </cell>
          <cell r="B607">
            <v>0</v>
          </cell>
          <cell r="C607">
            <v>15887776.369999999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</row>
        <row r="608">
          <cell r="A608" t="str">
            <v>307240 SR ŽP - služby</v>
          </cell>
          <cell r="B608">
            <v>0</v>
          </cell>
          <cell r="C608">
            <v>15887776.369999999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</row>
        <row r="609">
          <cell r="A609" t="str">
            <v xml:space="preserve">307240 SR ŽP - spotřeba PHM </v>
          </cell>
          <cell r="B609">
            <v>0</v>
          </cell>
          <cell r="C609">
            <v>3460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A610" t="str">
            <v>307240 SR ŽP - spotřeba PHM pro diesel agreg.</v>
          </cell>
          <cell r="B610">
            <v>0</v>
          </cell>
          <cell r="C610">
            <v>3460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A611" t="str">
            <v>307250 Nkl. na reklamu - poř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 t="str">
            <v>307250 Nkl. na reklamu - pořízení NP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307250 Nkl. na reklamu - ŽP</v>
          </cell>
          <cell r="B613">
            <v>0</v>
          </cell>
          <cell r="C613">
            <v>30591165.579999998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A614" t="str">
            <v>307250 Nkl. na reklamu - ŽP</v>
          </cell>
          <cell r="B614">
            <v>0</v>
          </cell>
          <cell r="C614">
            <v>30591165.579999998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</row>
        <row r="615">
          <cell r="A615" t="str">
            <v>307250 SR ŽP - jiné provozní</v>
          </cell>
          <cell r="B615">
            <v>0</v>
          </cell>
          <cell r="C615">
            <v>852572.51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A616" t="str">
            <v>307250 SR ŽP - jiné provozní náklady</v>
          </cell>
          <cell r="B616">
            <v>0</v>
          </cell>
          <cell r="C616">
            <v>852572.51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</row>
        <row r="617">
          <cell r="A617" t="str">
            <v>307260 Služby - pořízení ŽP</v>
          </cell>
          <cell r="B617">
            <v>0</v>
          </cell>
          <cell r="C617">
            <v>2665988.5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</row>
        <row r="618">
          <cell r="A618" t="str">
            <v>307260 Služby - pořízení ŽP</v>
          </cell>
          <cell r="B618">
            <v>0</v>
          </cell>
          <cell r="C618">
            <v>2665988.5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307260 SR ŽP - služby</v>
          </cell>
          <cell r="B619">
            <v>0</v>
          </cell>
          <cell r="C619">
            <v>1896834.72</v>
          </cell>
          <cell r="D619">
            <v>0</v>
          </cell>
          <cell r="E619">
            <v>0</v>
          </cell>
          <cell r="G619">
            <v>0</v>
          </cell>
        </row>
        <row r="620">
          <cell r="A620" t="str">
            <v>307260 SR ŽP - služby</v>
          </cell>
          <cell r="B620">
            <v>0</v>
          </cell>
          <cell r="C620">
            <v>1896834.72</v>
          </cell>
          <cell r="D620">
            <v>0</v>
          </cell>
          <cell r="E620">
            <v>0</v>
          </cell>
          <cell r="G620">
            <v>0</v>
          </cell>
        </row>
        <row r="621">
          <cell r="A621" t="str">
            <v>307280 Služby - pořízení ŽP</v>
          </cell>
          <cell r="B621">
            <v>0</v>
          </cell>
          <cell r="C621">
            <v>708779.51</v>
          </cell>
          <cell r="D621">
            <v>0</v>
          </cell>
          <cell r="E621">
            <v>0</v>
          </cell>
          <cell r="G621">
            <v>0</v>
          </cell>
        </row>
        <row r="622">
          <cell r="A622" t="str">
            <v>307280 Služby - pořízení ŽP</v>
          </cell>
          <cell r="B622">
            <v>0</v>
          </cell>
          <cell r="C622">
            <v>708779.51</v>
          </cell>
          <cell r="D622">
            <v>0</v>
          </cell>
          <cell r="E622">
            <v>0</v>
          </cell>
          <cell r="G622">
            <v>0</v>
          </cell>
        </row>
        <row r="623">
          <cell r="A623" t="str">
            <v>307280 SR ŽP - jiné provozní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G623">
            <v>0</v>
          </cell>
        </row>
        <row r="624">
          <cell r="A624" t="str">
            <v>307280 SR ŽP - jiné provozní náklady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G624">
            <v>0</v>
          </cell>
        </row>
        <row r="625">
          <cell r="A625" t="str">
            <v>307280 SR ŽP - opravy a údrž</v>
          </cell>
          <cell r="B625">
            <v>0</v>
          </cell>
          <cell r="C625">
            <v>132489.68</v>
          </cell>
          <cell r="D625">
            <v>0</v>
          </cell>
          <cell r="E625">
            <v>0</v>
          </cell>
          <cell r="G625">
            <v>0</v>
          </cell>
        </row>
        <row r="626">
          <cell r="A626" t="str">
            <v>307280 SR ŽP - opravy a údržba</v>
          </cell>
          <cell r="B626">
            <v>0</v>
          </cell>
          <cell r="C626">
            <v>132489.68</v>
          </cell>
          <cell r="D626">
            <v>0</v>
          </cell>
          <cell r="E626">
            <v>0</v>
          </cell>
          <cell r="G626">
            <v>0</v>
          </cell>
        </row>
        <row r="627">
          <cell r="A627" t="str">
            <v>307310 Ostatní náklady</v>
          </cell>
          <cell r="B627">
            <v>0</v>
          </cell>
          <cell r="C627">
            <v>17352300</v>
          </cell>
          <cell r="D627">
            <v>0</v>
          </cell>
          <cell r="E627">
            <v>0</v>
          </cell>
          <cell r="G627">
            <v>0</v>
          </cell>
        </row>
        <row r="628">
          <cell r="A628" t="str">
            <v>307310 Ostatní náklady</v>
          </cell>
          <cell r="B628">
            <v>0</v>
          </cell>
          <cell r="C628">
            <v>17352300</v>
          </cell>
          <cell r="D628">
            <v>0</v>
          </cell>
          <cell r="E628">
            <v>0</v>
          </cell>
          <cell r="G628">
            <v>0</v>
          </cell>
        </row>
        <row r="629">
          <cell r="A629" t="str">
            <v>307350 Ostatní náklady</v>
          </cell>
          <cell r="B629">
            <v>0</v>
          </cell>
          <cell r="C629">
            <v>14072518</v>
          </cell>
          <cell r="D629">
            <v>0</v>
          </cell>
          <cell r="E629">
            <v>0</v>
          </cell>
          <cell r="G629">
            <v>0</v>
          </cell>
        </row>
        <row r="630">
          <cell r="A630" t="str">
            <v>307350 Ostatní náklady</v>
          </cell>
          <cell r="B630">
            <v>0</v>
          </cell>
          <cell r="C630">
            <v>14072518</v>
          </cell>
          <cell r="D630">
            <v>0</v>
          </cell>
          <cell r="E630">
            <v>0</v>
          </cell>
          <cell r="G630">
            <v>0</v>
          </cell>
        </row>
        <row r="631">
          <cell r="A631" t="str">
            <v>307360 Ostatní náklady</v>
          </cell>
          <cell r="B631">
            <v>0</v>
          </cell>
          <cell r="C631">
            <v>115358</v>
          </cell>
          <cell r="D631">
            <v>0</v>
          </cell>
          <cell r="E631">
            <v>0</v>
          </cell>
          <cell r="G631">
            <v>0</v>
          </cell>
        </row>
        <row r="632">
          <cell r="A632" t="str">
            <v>307360 Ostatní náklady</v>
          </cell>
          <cell r="B632">
            <v>0</v>
          </cell>
          <cell r="C632">
            <v>115358</v>
          </cell>
          <cell r="D632">
            <v>0</v>
          </cell>
          <cell r="E632">
            <v>0</v>
          </cell>
          <cell r="G632">
            <v>0</v>
          </cell>
        </row>
        <row r="633">
          <cell r="A633" t="str">
            <v>308120 Pohledávky ze soudníh</v>
          </cell>
          <cell r="B633">
            <v>0</v>
          </cell>
          <cell r="C633">
            <v>580594.1</v>
          </cell>
          <cell r="D633">
            <v>0</v>
          </cell>
          <cell r="E633">
            <v>0</v>
          </cell>
          <cell r="G633">
            <v>0</v>
          </cell>
        </row>
        <row r="634">
          <cell r="A634" t="str">
            <v>308120 Pohledávky ze soudního rozhodnutí - Ž</v>
          </cell>
          <cell r="B634">
            <v>0</v>
          </cell>
          <cell r="C634">
            <v>580594.1</v>
          </cell>
          <cell r="D634">
            <v>0</v>
          </cell>
          <cell r="E634">
            <v>0</v>
          </cell>
          <cell r="G634">
            <v>0</v>
          </cell>
        </row>
        <row r="635">
          <cell r="A635" t="str">
            <v>308124 Pohledávky ze soudníh</v>
          </cell>
          <cell r="B635">
            <v>0</v>
          </cell>
          <cell r="C635">
            <v>7637567.29</v>
          </cell>
          <cell r="D635">
            <v>0</v>
          </cell>
          <cell r="E635">
            <v>0</v>
          </cell>
          <cell r="G635">
            <v>0</v>
          </cell>
        </row>
        <row r="636">
          <cell r="A636" t="str">
            <v>308124 Pohledávky ze soudního rozhodnutí - UL</v>
          </cell>
          <cell r="B636">
            <v>0</v>
          </cell>
          <cell r="C636">
            <v>7637567.29</v>
          </cell>
          <cell r="D636">
            <v>0</v>
          </cell>
          <cell r="E636">
            <v>0</v>
          </cell>
          <cell r="G636">
            <v>0</v>
          </cell>
        </row>
        <row r="637">
          <cell r="A637" t="str">
            <v>308125 Pohledávky ze soudníh</v>
          </cell>
          <cell r="B637">
            <v>0</v>
          </cell>
          <cell r="C637">
            <v>7467281.8799999999</v>
          </cell>
          <cell r="D637">
            <v>0</v>
          </cell>
          <cell r="E637">
            <v>0</v>
          </cell>
          <cell r="G637">
            <v>0</v>
          </cell>
        </row>
        <row r="638">
          <cell r="A638" t="str">
            <v>308125 Pohledávky ze soudního rozhodnutí - FZ</v>
          </cell>
          <cell r="B638">
            <v>0</v>
          </cell>
          <cell r="C638">
            <v>7467281.8799999999</v>
          </cell>
          <cell r="D638">
            <v>0</v>
          </cell>
          <cell r="E638">
            <v>0</v>
          </cell>
          <cell r="G638">
            <v>0</v>
          </cell>
        </row>
        <row r="639">
          <cell r="A639" t="str">
            <v>308170 Pohledávky ze soudníh</v>
          </cell>
          <cell r="B639">
            <v>0</v>
          </cell>
          <cell r="C639">
            <v>375558.57</v>
          </cell>
          <cell r="D639">
            <v>0</v>
          </cell>
          <cell r="E639">
            <v>0</v>
          </cell>
          <cell r="G639">
            <v>0</v>
          </cell>
        </row>
        <row r="640">
          <cell r="A640" t="str">
            <v>308170 Pohledávky ze soudního rozhodnutí - U</v>
          </cell>
          <cell r="B640">
            <v>0</v>
          </cell>
          <cell r="C640">
            <v>375558.57</v>
          </cell>
          <cell r="D640">
            <v>0</v>
          </cell>
          <cell r="E640">
            <v>0</v>
          </cell>
          <cell r="G640">
            <v>0</v>
          </cell>
        </row>
        <row r="641">
          <cell r="A641" t="str">
            <v>308500 Ostatní pohledávky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G641">
            <v>0</v>
          </cell>
        </row>
        <row r="642">
          <cell r="A642" t="str">
            <v>308500 Ostatní pohledávky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G642">
            <v>0</v>
          </cell>
        </row>
        <row r="643">
          <cell r="A643" t="str">
            <v>308800 Pohledávky za soupoji</v>
          </cell>
          <cell r="B643">
            <v>0</v>
          </cell>
          <cell r="C643">
            <v>-54.49</v>
          </cell>
          <cell r="D643">
            <v>0</v>
          </cell>
          <cell r="E643">
            <v>0</v>
          </cell>
          <cell r="G643">
            <v>0</v>
          </cell>
        </row>
        <row r="644">
          <cell r="A644" t="str">
            <v>308800 Pohledávky za soupojistiteli-fin. bonus-NP-CPV</v>
          </cell>
          <cell r="B644">
            <v>0</v>
          </cell>
          <cell r="C644">
            <v>-54.49</v>
          </cell>
          <cell r="D644">
            <v>0</v>
          </cell>
          <cell r="E644">
            <v>0</v>
          </cell>
          <cell r="G644">
            <v>0</v>
          </cell>
        </row>
        <row r="645">
          <cell r="A645" t="str">
            <v>309 520 Náklady na realizaci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G645">
            <v>0</v>
          </cell>
        </row>
        <row r="646">
          <cell r="A646" t="str">
            <v>309 520 Náklady na realizaci fin.umístění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G646">
            <v>0</v>
          </cell>
        </row>
        <row r="647">
          <cell r="A647" t="str">
            <v>309 730 Náklady na realizaci</v>
          </cell>
          <cell r="B647">
            <v>0</v>
          </cell>
          <cell r="C647">
            <v>145230661.31</v>
          </cell>
          <cell r="D647">
            <v>0</v>
          </cell>
          <cell r="E647">
            <v>0</v>
          </cell>
          <cell r="G647">
            <v>0</v>
          </cell>
        </row>
        <row r="648">
          <cell r="A648" t="str">
            <v>309 730 Náklady na realizaci fin.umístění</v>
          </cell>
          <cell r="B648">
            <v>0</v>
          </cell>
          <cell r="C648">
            <v>145230661.31</v>
          </cell>
          <cell r="D648">
            <v>0</v>
          </cell>
          <cell r="E648">
            <v>0</v>
          </cell>
          <cell r="G648">
            <v>0</v>
          </cell>
        </row>
        <row r="649">
          <cell r="A649" t="str">
            <v>309120 Opravné položky k poh</v>
          </cell>
          <cell r="B649">
            <v>0</v>
          </cell>
          <cell r="C649">
            <v>-2082207.96</v>
          </cell>
          <cell r="D649">
            <v>0</v>
          </cell>
          <cell r="E649">
            <v>0</v>
          </cell>
          <cell r="G649">
            <v>0</v>
          </cell>
        </row>
        <row r="650">
          <cell r="A650" t="str">
            <v>309120 Opravné položky k pohl. z poj. - daň. Z</v>
          </cell>
          <cell r="B650">
            <v>0</v>
          </cell>
          <cell r="C650">
            <v>-2082207.96</v>
          </cell>
          <cell r="D650">
            <v>0</v>
          </cell>
          <cell r="E650">
            <v>0</v>
          </cell>
          <cell r="G650">
            <v>0</v>
          </cell>
        </row>
        <row r="651">
          <cell r="A651" t="str">
            <v>309124 Opravné položky k poh</v>
          </cell>
          <cell r="B651">
            <v>0</v>
          </cell>
          <cell r="C651">
            <v>-33282272.640000001</v>
          </cell>
          <cell r="D651">
            <v>0</v>
          </cell>
          <cell r="E651">
            <v>0</v>
          </cell>
          <cell r="G651">
            <v>0</v>
          </cell>
        </row>
        <row r="652">
          <cell r="A652" t="str">
            <v>309124 Opravné položky k pohl. z poj. - Unit Linked-daňov</v>
          </cell>
          <cell r="B652">
            <v>0</v>
          </cell>
          <cell r="C652">
            <v>-33282272.640000001</v>
          </cell>
          <cell r="D652">
            <v>0</v>
          </cell>
          <cell r="E652">
            <v>0</v>
          </cell>
          <cell r="G652">
            <v>0</v>
          </cell>
        </row>
        <row r="653">
          <cell r="A653" t="str">
            <v>309125 Opravné položky k poh</v>
          </cell>
          <cell r="B653">
            <v>0</v>
          </cell>
          <cell r="C653">
            <v>-21526228.68</v>
          </cell>
          <cell r="D653">
            <v>0</v>
          </cell>
          <cell r="E653">
            <v>0</v>
          </cell>
          <cell r="G653">
            <v>0</v>
          </cell>
        </row>
        <row r="654">
          <cell r="A654" t="str">
            <v>309125 Opravné položky k pohl. z poj. - daň. FZ</v>
          </cell>
          <cell r="B654">
            <v>0</v>
          </cell>
          <cell r="C654">
            <v>-21526228.68</v>
          </cell>
          <cell r="D654">
            <v>0</v>
          </cell>
          <cell r="E654">
            <v>0</v>
          </cell>
          <cell r="G654">
            <v>0</v>
          </cell>
        </row>
        <row r="655">
          <cell r="A655" t="str">
            <v>309170 Opravné položky k poh</v>
          </cell>
          <cell r="B655">
            <v>0</v>
          </cell>
          <cell r="C655">
            <v>-617085.6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 t="str">
            <v>309170 Opravné položky k pohl. z poj. - daň. úraz NP</v>
          </cell>
          <cell r="B656">
            <v>0</v>
          </cell>
          <cell r="C656">
            <v>-617085.6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A657" t="str">
            <v>309220 Opravné položky k poh</v>
          </cell>
          <cell r="B657">
            <v>0</v>
          </cell>
          <cell r="C657">
            <v>-637317.81999999995</v>
          </cell>
          <cell r="D657">
            <v>0</v>
          </cell>
          <cell r="E657">
            <v>0</v>
          </cell>
          <cell r="G657">
            <v>0</v>
          </cell>
        </row>
        <row r="658">
          <cell r="A658" t="str">
            <v>309220 Opravné položky k pohl. z poj. - nedaňové Z</v>
          </cell>
          <cell r="B658">
            <v>0</v>
          </cell>
          <cell r="C658">
            <v>-637317.81999999995</v>
          </cell>
          <cell r="D658">
            <v>0</v>
          </cell>
          <cell r="E658">
            <v>0</v>
          </cell>
          <cell r="G658">
            <v>0</v>
          </cell>
        </row>
        <row r="659">
          <cell r="A659" t="str">
            <v xml:space="preserve">309224 Opravné pol. k pohl. </v>
          </cell>
          <cell r="B659">
            <v>0</v>
          </cell>
          <cell r="C659">
            <v>-22915152.359999999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</row>
        <row r="660">
          <cell r="A660" t="str">
            <v>309224 Opravné pol. k pohl. z poj. - Unit Linked-nedaňové</v>
          </cell>
          <cell r="B660">
            <v>0</v>
          </cell>
          <cell r="C660">
            <v>-22915152.359999999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A661" t="str">
            <v>309225 Opravné položky k poh</v>
          </cell>
          <cell r="B661">
            <v>0</v>
          </cell>
          <cell r="C661">
            <v>-1975762.66</v>
          </cell>
          <cell r="D661">
            <v>0</v>
          </cell>
          <cell r="E661">
            <v>0</v>
          </cell>
          <cell r="G661">
            <v>0</v>
          </cell>
        </row>
        <row r="662">
          <cell r="A662" t="str">
            <v>309225 Opravné položky k pohl. z poj. - nedaňové FZ</v>
          </cell>
          <cell r="B662">
            <v>0</v>
          </cell>
          <cell r="C662">
            <v>-1975762.66</v>
          </cell>
          <cell r="D662">
            <v>0</v>
          </cell>
          <cell r="E662">
            <v>0</v>
          </cell>
          <cell r="G662">
            <v>0</v>
          </cell>
        </row>
        <row r="663">
          <cell r="A663" t="str">
            <v>309270 Opravné položky k poh</v>
          </cell>
          <cell r="B663">
            <v>0</v>
          </cell>
          <cell r="C663">
            <v>-306698.69</v>
          </cell>
          <cell r="D663">
            <v>0</v>
          </cell>
          <cell r="E663">
            <v>0</v>
          </cell>
          <cell r="G663">
            <v>0</v>
          </cell>
        </row>
        <row r="664">
          <cell r="A664" t="str">
            <v>309270 Opravné položky k pohl. z poj. - nedaňové úraz NP</v>
          </cell>
          <cell r="B664">
            <v>0</v>
          </cell>
          <cell r="C664">
            <v>-306698.69</v>
          </cell>
          <cell r="D664">
            <v>0</v>
          </cell>
          <cell r="E664">
            <v>0</v>
          </cell>
          <cell r="G664">
            <v>0</v>
          </cell>
        </row>
        <row r="665">
          <cell r="A665" t="str">
            <v>309320 Ostatní výnosy</v>
          </cell>
          <cell r="B665">
            <v>0</v>
          </cell>
          <cell r="C665">
            <v>-975860</v>
          </cell>
          <cell r="D665">
            <v>0</v>
          </cell>
          <cell r="E665">
            <v>0</v>
          </cell>
          <cell r="G665">
            <v>0</v>
          </cell>
        </row>
        <row r="666">
          <cell r="A666" t="str">
            <v>309320 Ostatní výnosy</v>
          </cell>
          <cell r="B666">
            <v>0</v>
          </cell>
          <cell r="C666">
            <v>-975860</v>
          </cell>
          <cell r="D666">
            <v>0</v>
          </cell>
          <cell r="E666">
            <v>0</v>
          </cell>
          <cell r="G666">
            <v>0</v>
          </cell>
        </row>
        <row r="667">
          <cell r="A667" t="str">
            <v>309330 Ostatní (618) technic</v>
          </cell>
          <cell r="B667">
            <v>0</v>
          </cell>
          <cell r="C667">
            <v>-10138449.91</v>
          </cell>
          <cell r="D667">
            <v>0</v>
          </cell>
          <cell r="E667">
            <v>0</v>
          </cell>
          <cell r="G667">
            <v>0</v>
          </cell>
        </row>
        <row r="668">
          <cell r="A668" t="str">
            <v>309330 Ostatní (618) technické výnosy</v>
          </cell>
          <cell r="B668">
            <v>0</v>
          </cell>
          <cell r="C668">
            <v>-10138449.91</v>
          </cell>
          <cell r="D668">
            <v>0</v>
          </cell>
          <cell r="E668">
            <v>0</v>
          </cell>
          <cell r="G668">
            <v>0</v>
          </cell>
        </row>
        <row r="669">
          <cell r="A669" t="str">
            <v>309330 Ostatní (647) technic</v>
          </cell>
          <cell r="B669">
            <v>0</v>
          </cell>
          <cell r="C669">
            <v>-12129611.76</v>
          </cell>
          <cell r="D669">
            <v>0</v>
          </cell>
          <cell r="E669">
            <v>0</v>
          </cell>
          <cell r="G669">
            <v>0</v>
          </cell>
        </row>
        <row r="670">
          <cell r="A670" t="str">
            <v>309330 Ostatní (647) technické výnosy</v>
          </cell>
          <cell r="B670">
            <v>0</v>
          </cell>
          <cell r="C670">
            <v>-12129611.76</v>
          </cell>
          <cell r="D670">
            <v>0</v>
          </cell>
          <cell r="E670">
            <v>0</v>
          </cell>
          <cell r="G670">
            <v>0</v>
          </cell>
        </row>
        <row r="671">
          <cell r="A671" t="str">
            <v>309330 Ostatní výnosy</v>
          </cell>
          <cell r="B671">
            <v>0</v>
          </cell>
          <cell r="C671">
            <v>-815280.71</v>
          </cell>
          <cell r="D671">
            <v>0</v>
          </cell>
          <cell r="E671">
            <v>0</v>
          </cell>
          <cell r="G671">
            <v>0</v>
          </cell>
        </row>
        <row r="672">
          <cell r="A672" t="str">
            <v>309330 Ostatní výnosy</v>
          </cell>
          <cell r="B672">
            <v>0</v>
          </cell>
          <cell r="C672">
            <v>-815280.71</v>
          </cell>
          <cell r="D672">
            <v>0</v>
          </cell>
          <cell r="E672">
            <v>0</v>
          </cell>
          <cell r="G672">
            <v>0</v>
          </cell>
        </row>
        <row r="673">
          <cell r="A673" t="str">
            <v xml:space="preserve">309520 Opravné pol. k pohl. </v>
          </cell>
          <cell r="B673">
            <v>0</v>
          </cell>
          <cell r="C673">
            <v>-358784.95</v>
          </cell>
          <cell r="D673">
            <v>0</v>
          </cell>
          <cell r="E673">
            <v>0</v>
          </cell>
          <cell r="G673">
            <v>0</v>
          </cell>
        </row>
        <row r="674">
          <cell r="A674" t="str">
            <v>309520 Opravné pol. k pohl. ze soudn.rozh. - daň. Z</v>
          </cell>
          <cell r="B674">
            <v>0</v>
          </cell>
          <cell r="C674">
            <v>-358784.95</v>
          </cell>
          <cell r="D674">
            <v>0</v>
          </cell>
          <cell r="E674">
            <v>0</v>
          </cell>
          <cell r="G674">
            <v>0</v>
          </cell>
        </row>
        <row r="675">
          <cell r="A675" t="str">
            <v xml:space="preserve">309524 Opravné pol. k pohl. </v>
          </cell>
          <cell r="B675">
            <v>0</v>
          </cell>
          <cell r="C675">
            <v>-2560703.23</v>
          </cell>
          <cell r="D675">
            <v>0</v>
          </cell>
          <cell r="E675">
            <v>0</v>
          </cell>
          <cell r="G675">
            <v>0</v>
          </cell>
        </row>
        <row r="676">
          <cell r="A676" t="str">
            <v>309524 Opravné pol. k pohl. ze soudn.rozh. - daň. UL</v>
          </cell>
          <cell r="B676">
            <v>0</v>
          </cell>
          <cell r="C676">
            <v>-2560703.23</v>
          </cell>
          <cell r="D676">
            <v>0</v>
          </cell>
          <cell r="E676">
            <v>0</v>
          </cell>
          <cell r="G676">
            <v>0</v>
          </cell>
        </row>
        <row r="677">
          <cell r="A677" t="str">
            <v xml:space="preserve">309525 Opravné pol. k pohl. </v>
          </cell>
          <cell r="B677">
            <v>0</v>
          </cell>
          <cell r="C677">
            <v>-5913563.54</v>
          </cell>
          <cell r="D677">
            <v>0</v>
          </cell>
          <cell r="E677">
            <v>0</v>
          </cell>
          <cell r="G677">
            <v>0</v>
          </cell>
        </row>
        <row r="678">
          <cell r="A678" t="str">
            <v>309525 Opravné pol. k pohl. ze soudn.rozh. - daň. FZ</v>
          </cell>
          <cell r="B678">
            <v>0</v>
          </cell>
          <cell r="C678">
            <v>-5913563.54</v>
          </cell>
          <cell r="D678">
            <v>0</v>
          </cell>
          <cell r="E678">
            <v>0</v>
          </cell>
          <cell r="G678">
            <v>0</v>
          </cell>
        </row>
        <row r="679">
          <cell r="A679" t="str">
            <v xml:space="preserve">309570 Opravné pol. k pohl. </v>
          </cell>
          <cell r="B679">
            <v>0</v>
          </cell>
          <cell r="C679">
            <v>-256526.29</v>
          </cell>
          <cell r="D679">
            <v>0</v>
          </cell>
          <cell r="E679">
            <v>0</v>
          </cell>
          <cell r="G679">
            <v>0</v>
          </cell>
        </row>
        <row r="680">
          <cell r="A680" t="str">
            <v>309570 Opravné pol. k pohl. ze soudn.rozh. - daň. NU</v>
          </cell>
          <cell r="B680">
            <v>0</v>
          </cell>
          <cell r="C680">
            <v>-256526.29</v>
          </cell>
          <cell r="D680">
            <v>0</v>
          </cell>
          <cell r="E680">
            <v>0</v>
          </cell>
          <cell r="G680">
            <v>0</v>
          </cell>
        </row>
        <row r="681">
          <cell r="A681" t="str">
            <v>309620 Opravné položky k poh</v>
          </cell>
          <cell r="B681">
            <v>0</v>
          </cell>
          <cell r="C681">
            <v>-53803.38</v>
          </cell>
          <cell r="D681">
            <v>0</v>
          </cell>
          <cell r="E681">
            <v>0</v>
          </cell>
          <cell r="G681">
            <v>0</v>
          </cell>
        </row>
        <row r="682">
          <cell r="A682" t="str">
            <v>309620 Opravné položky k pohl. ze soudn.rozh.-nedaň. Z</v>
          </cell>
          <cell r="B682">
            <v>0</v>
          </cell>
          <cell r="C682">
            <v>-53803.38</v>
          </cell>
          <cell r="D682">
            <v>0</v>
          </cell>
          <cell r="E682">
            <v>0</v>
          </cell>
          <cell r="G682">
            <v>0</v>
          </cell>
        </row>
        <row r="683">
          <cell r="A683" t="str">
            <v>309624 Opravné položky k poh</v>
          </cell>
          <cell r="B683">
            <v>0</v>
          </cell>
          <cell r="C683">
            <v>-2333834.23</v>
          </cell>
          <cell r="D683">
            <v>0</v>
          </cell>
          <cell r="E683">
            <v>0</v>
          </cell>
          <cell r="G683">
            <v>0</v>
          </cell>
        </row>
        <row r="684">
          <cell r="A684" t="str">
            <v>309624 Opravné položky k pohl. ze soudn.rozh.-nedaň. UL</v>
          </cell>
          <cell r="B684">
            <v>0</v>
          </cell>
          <cell r="C684">
            <v>-2333834.23</v>
          </cell>
          <cell r="D684">
            <v>0</v>
          </cell>
          <cell r="E684">
            <v>0</v>
          </cell>
          <cell r="G684">
            <v>0</v>
          </cell>
        </row>
        <row r="685">
          <cell r="A685" t="str">
            <v>309625 Opravné položky k poh</v>
          </cell>
          <cell r="B685">
            <v>0</v>
          </cell>
          <cell r="C685">
            <v>-417806.19</v>
          </cell>
          <cell r="D685">
            <v>0</v>
          </cell>
          <cell r="E685">
            <v>0</v>
          </cell>
          <cell r="G685">
            <v>0</v>
          </cell>
        </row>
        <row r="686">
          <cell r="A686" t="str">
            <v>309625 Opravné položky k pohl. ze soudn.rozh.-nedaň. FZ</v>
          </cell>
          <cell r="B686">
            <v>0</v>
          </cell>
          <cell r="C686">
            <v>-417806.19</v>
          </cell>
          <cell r="D686">
            <v>0</v>
          </cell>
          <cell r="E686">
            <v>0</v>
          </cell>
          <cell r="G686">
            <v>0</v>
          </cell>
        </row>
        <row r="687">
          <cell r="A687" t="str">
            <v>309640 Ost. nkl. - odpisy hm</v>
          </cell>
          <cell r="B687">
            <v>0</v>
          </cell>
          <cell r="C687">
            <v>316428</v>
          </cell>
          <cell r="D687">
            <v>0</v>
          </cell>
          <cell r="E687">
            <v>0</v>
          </cell>
          <cell r="G687">
            <v>0</v>
          </cell>
        </row>
        <row r="688">
          <cell r="A688" t="str">
            <v>309640 Ost. nkl. - odpisy hm. a nehm. majetku</v>
          </cell>
          <cell r="B688">
            <v>0</v>
          </cell>
          <cell r="C688">
            <v>316428</v>
          </cell>
          <cell r="D688">
            <v>0</v>
          </cell>
          <cell r="E688">
            <v>0</v>
          </cell>
          <cell r="G688">
            <v>0</v>
          </cell>
        </row>
        <row r="689">
          <cell r="A689" t="str">
            <v>309660 NP - Ostatní technick</v>
          </cell>
          <cell r="B689">
            <v>0</v>
          </cell>
          <cell r="C689">
            <v>8377423.4199999999</v>
          </cell>
          <cell r="D689">
            <v>0</v>
          </cell>
          <cell r="E689">
            <v>0</v>
          </cell>
          <cell r="G689">
            <v>0</v>
          </cell>
        </row>
        <row r="690">
          <cell r="A690" t="str">
            <v>309660 NP - Ostatní technické náklady</v>
          </cell>
          <cell r="B690">
            <v>0</v>
          </cell>
          <cell r="C690">
            <v>8377423.4199999999</v>
          </cell>
          <cell r="D690">
            <v>0</v>
          </cell>
          <cell r="E690">
            <v>0</v>
          </cell>
          <cell r="G690">
            <v>0</v>
          </cell>
        </row>
        <row r="691">
          <cell r="A691" t="str">
            <v xml:space="preserve">309660 Ost. nkl. - finanční </v>
          </cell>
          <cell r="B691">
            <v>0</v>
          </cell>
          <cell r="C691">
            <v>149.53</v>
          </cell>
          <cell r="D691">
            <v>0</v>
          </cell>
          <cell r="E691">
            <v>0</v>
          </cell>
          <cell r="G691">
            <v>0</v>
          </cell>
        </row>
        <row r="692">
          <cell r="A692" t="str">
            <v>309660 Ost. nkl. - finanční náklady</v>
          </cell>
          <cell r="B692">
            <v>0</v>
          </cell>
          <cell r="C692">
            <v>149.53</v>
          </cell>
          <cell r="D692">
            <v>0</v>
          </cell>
          <cell r="E692">
            <v>0</v>
          </cell>
          <cell r="G692">
            <v>0</v>
          </cell>
        </row>
        <row r="693">
          <cell r="A693" t="str">
            <v>309660 Ostatní náklady</v>
          </cell>
          <cell r="B693">
            <v>0</v>
          </cell>
          <cell r="C693">
            <v>149.53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A694" t="str">
            <v>309660 Ostatní náklady</v>
          </cell>
          <cell r="B694">
            <v>0</v>
          </cell>
          <cell r="C694">
            <v>149.53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A695" t="str">
            <v>309660 Ostatní náklady - poř</v>
          </cell>
          <cell r="B695">
            <v>0</v>
          </cell>
          <cell r="C695">
            <v>1406944.46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A696" t="str">
            <v>309660 Ostatní náklady - pořízení ŽP</v>
          </cell>
          <cell r="B696">
            <v>0</v>
          </cell>
          <cell r="C696">
            <v>1406944.46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A697" t="str">
            <v>309660 SR NP - finanční nákl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G697">
            <v>0</v>
          </cell>
        </row>
        <row r="698">
          <cell r="A698" t="str">
            <v>309660 SR NP - finanční náklady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G698">
            <v>0</v>
          </cell>
        </row>
        <row r="699">
          <cell r="A699" t="str">
            <v>309660 SR NP - služby</v>
          </cell>
          <cell r="B699">
            <v>0</v>
          </cell>
          <cell r="C699">
            <v>2873265.42</v>
          </cell>
          <cell r="D699">
            <v>0</v>
          </cell>
          <cell r="E699">
            <v>0</v>
          </cell>
          <cell r="G699">
            <v>0</v>
          </cell>
        </row>
        <row r="700">
          <cell r="A700" t="str">
            <v>309660 SR NP - služby</v>
          </cell>
          <cell r="B700">
            <v>0</v>
          </cell>
          <cell r="C700">
            <v>2873265.42</v>
          </cell>
          <cell r="D700">
            <v>0</v>
          </cell>
          <cell r="E700">
            <v>0</v>
          </cell>
          <cell r="G700">
            <v>0</v>
          </cell>
        </row>
        <row r="701">
          <cell r="A701" t="str">
            <v>309660 SR ŽP - finanční nákl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G701">
            <v>0</v>
          </cell>
        </row>
        <row r="702">
          <cell r="A702" t="str">
            <v>309660 SR ŽP - finanční náklady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G702">
            <v>0</v>
          </cell>
        </row>
        <row r="703">
          <cell r="A703" t="str">
            <v>309660 SR ŽP - jiné provozní</v>
          </cell>
          <cell r="B703">
            <v>0</v>
          </cell>
          <cell r="C703">
            <v>2798673.4</v>
          </cell>
          <cell r="D703">
            <v>0</v>
          </cell>
          <cell r="E703">
            <v>0</v>
          </cell>
          <cell r="G703">
            <v>0</v>
          </cell>
        </row>
        <row r="704">
          <cell r="A704" t="str">
            <v>309660 SR ŽP - jiné provozní náklady</v>
          </cell>
          <cell r="B704">
            <v>0</v>
          </cell>
          <cell r="C704">
            <v>2798673.4</v>
          </cell>
          <cell r="D704">
            <v>0</v>
          </cell>
          <cell r="E704">
            <v>0</v>
          </cell>
          <cell r="G704">
            <v>0</v>
          </cell>
        </row>
        <row r="705">
          <cell r="A705" t="str">
            <v>309660 SR ŽP - služby</v>
          </cell>
          <cell r="B705">
            <v>0</v>
          </cell>
          <cell r="C705">
            <v>142971291.58000001</v>
          </cell>
          <cell r="D705">
            <v>0</v>
          </cell>
          <cell r="E705">
            <v>0</v>
          </cell>
          <cell r="G705">
            <v>0</v>
          </cell>
        </row>
        <row r="706">
          <cell r="A706" t="str">
            <v>309660 SR ŽP - služby</v>
          </cell>
          <cell r="B706">
            <v>0</v>
          </cell>
          <cell r="C706">
            <v>142971291.58000001</v>
          </cell>
          <cell r="D706">
            <v>0</v>
          </cell>
          <cell r="E706">
            <v>0</v>
          </cell>
          <cell r="G706">
            <v>0</v>
          </cell>
        </row>
        <row r="707">
          <cell r="A707" t="str">
            <v>309660 Vedl.nákl. na PU ŽP -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G707">
            <v>0</v>
          </cell>
        </row>
        <row r="708">
          <cell r="A708" t="str">
            <v>309660 Vedl.nákl. na PU ŽP - ostatní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G708">
            <v>0</v>
          </cell>
        </row>
        <row r="709">
          <cell r="A709" t="str">
            <v>309660 Vedlejší nákl na PU Ž</v>
          </cell>
          <cell r="B709">
            <v>0</v>
          </cell>
          <cell r="C709">
            <v>12636653.5</v>
          </cell>
          <cell r="D709">
            <v>0</v>
          </cell>
          <cell r="E709">
            <v>0</v>
          </cell>
          <cell r="G709">
            <v>0</v>
          </cell>
        </row>
        <row r="710">
          <cell r="A710" t="str">
            <v>309660 Vedlejší nákl na PU ŽP - služby</v>
          </cell>
          <cell r="B710">
            <v>0</v>
          </cell>
          <cell r="C710">
            <v>12636653.5</v>
          </cell>
          <cell r="D710">
            <v>0</v>
          </cell>
          <cell r="E710">
            <v>0</v>
          </cell>
          <cell r="G710">
            <v>0</v>
          </cell>
        </row>
        <row r="711">
          <cell r="A711" t="str">
            <v>309660 ŽP Term.vklady-realiz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G711">
            <v>0</v>
          </cell>
        </row>
        <row r="712">
          <cell r="A712" t="str">
            <v>309660 ŽP Term.vklady-realiz.kurz.ztráty: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G712">
            <v>0</v>
          </cell>
        </row>
        <row r="713">
          <cell r="A713" t="str">
            <v>309670 Opravné položky k poh</v>
          </cell>
          <cell r="B713">
            <v>0</v>
          </cell>
          <cell r="C713">
            <v>-48446.63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A714" t="str">
            <v>309670 Opravné položky k pohl. ze soudn.rozh.-nedaň. NU</v>
          </cell>
          <cell r="B714">
            <v>0</v>
          </cell>
          <cell r="C714">
            <v>-48446.63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A715" t="str">
            <v>309730 NT write-down of AFS:</v>
          </cell>
          <cell r="B715">
            <v>0</v>
          </cell>
          <cell r="C715">
            <v>2149267.96</v>
          </cell>
          <cell r="D715">
            <v>0</v>
          </cell>
          <cell r="E715">
            <v>0</v>
          </cell>
          <cell r="G715">
            <v>0</v>
          </cell>
        </row>
        <row r="716">
          <cell r="A716" t="str">
            <v>309730 NT write-down of AFS:</v>
          </cell>
          <cell r="B716">
            <v>0</v>
          </cell>
          <cell r="C716">
            <v>2149267.96</v>
          </cell>
          <cell r="D716">
            <v>0</v>
          </cell>
          <cell r="E716">
            <v>0</v>
          </cell>
          <cell r="G716">
            <v>0</v>
          </cell>
        </row>
        <row r="717">
          <cell r="A717" t="str">
            <v>309730 NT write-up of AFS:</v>
          </cell>
          <cell r="B717">
            <v>0</v>
          </cell>
          <cell r="C717">
            <v>-345609.9</v>
          </cell>
          <cell r="D717">
            <v>0</v>
          </cell>
          <cell r="E717">
            <v>0</v>
          </cell>
          <cell r="G717">
            <v>0</v>
          </cell>
        </row>
        <row r="718">
          <cell r="A718" t="str">
            <v>309730 NT write-up of AFS:</v>
          </cell>
          <cell r="B718">
            <v>0</v>
          </cell>
          <cell r="C718">
            <v>-345609.9</v>
          </cell>
          <cell r="D718">
            <v>0</v>
          </cell>
          <cell r="E718">
            <v>0</v>
          </cell>
          <cell r="G718">
            <v>0</v>
          </cell>
        </row>
        <row r="719">
          <cell r="A719" t="str">
            <v>309730 Výnosy z realizace fi</v>
          </cell>
          <cell r="B719">
            <v>0</v>
          </cell>
          <cell r="C719">
            <v>-144045085.30000001</v>
          </cell>
          <cell r="D719">
            <v>0</v>
          </cell>
          <cell r="E719">
            <v>0</v>
          </cell>
          <cell r="G719">
            <v>0</v>
          </cell>
        </row>
        <row r="720">
          <cell r="A720" t="str">
            <v>309730 Výnosy z realizace fin.umístění</v>
          </cell>
          <cell r="B720">
            <v>0</v>
          </cell>
          <cell r="C720">
            <v>-144045085.30000001</v>
          </cell>
          <cell r="D720">
            <v>0</v>
          </cell>
          <cell r="E720">
            <v>0</v>
          </cell>
          <cell r="G720">
            <v>0</v>
          </cell>
        </row>
        <row r="721">
          <cell r="A721" t="str">
            <v>309730 ŽP selling gains on A</v>
          </cell>
          <cell r="B721">
            <v>0</v>
          </cell>
          <cell r="C721">
            <v>-451985479.08999997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A722" t="str">
            <v>309730 ŽP selling gains on AFS:</v>
          </cell>
          <cell r="B722">
            <v>0</v>
          </cell>
          <cell r="C722">
            <v>-451985479.08999997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A723" t="str">
            <v xml:space="preserve">309730 ŽP selling losses on </v>
          </cell>
          <cell r="B723">
            <v>0</v>
          </cell>
          <cell r="C723">
            <v>455652016.69999999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A724" t="str">
            <v>309730 ŽP selling losses on AFS:</v>
          </cell>
          <cell r="B724">
            <v>0</v>
          </cell>
          <cell r="C724">
            <v>455652016.69999999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A725" t="str">
            <v>309730 ŽP write-down of AFS:</v>
          </cell>
          <cell r="B725">
            <v>0</v>
          </cell>
          <cell r="C725">
            <v>296483441.49000001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A726" t="str">
            <v>309730 ŽP write-down of AFS:</v>
          </cell>
          <cell r="B726">
            <v>0</v>
          </cell>
          <cell r="C726">
            <v>296483441.49000001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A727" t="str">
            <v>309730 ŽP write-up of AFS:</v>
          </cell>
          <cell r="B727">
            <v>0</v>
          </cell>
          <cell r="C727">
            <v>-255597428.19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A728" t="str">
            <v>309730 ŽP write-up of AFS:</v>
          </cell>
          <cell r="B728">
            <v>0</v>
          </cell>
          <cell r="C728">
            <v>-255597428.19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A729" t="str">
            <v>309800 Opravné položky k poh</v>
          </cell>
          <cell r="B729">
            <v>0</v>
          </cell>
          <cell r="C729">
            <v>-15628169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A730" t="str">
            <v>309800 Opravné položky k pohl. za zprostředk.-daňová</v>
          </cell>
          <cell r="B730">
            <v>0</v>
          </cell>
          <cell r="C730">
            <v>-15628169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A731" t="str">
            <v>309809 Opravné položky k poh</v>
          </cell>
          <cell r="B731">
            <v>0</v>
          </cell>
          <cell r="C731">
            <v>-2348934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A732" t="str">
            <v>309809 Opravné položky k pohl. za zprostředk.-nedaňová</v>
          </cell>
          <cell r="B732">
            <v>0</v>
          </cell>
          <cell r="C732">
            <v>-2348934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A733" t="str">
            <v>323100 Různí dlužníci</v>
          </cell>
          <cell r="B733">
            <v>0</v>
          </cell>
          <cell r="C733">
            <v>1599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A734" t="str">
            <v>323100 Různí dlužníci</v>
          </cell>
          <cell r="B734">
            <v>0</v>
          </cell>
          <cell r="C734">
            <v>1599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A735" t="str">
            <v>327100 Poskytnuté zálohy dod</v>
          </cell>
          <cell r="B735">
            <v>0</v>
          </cell>
          <cell r="C735">
            <v>5021049.09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A736" t="str">
            <v>327100 Poskytnuté zálohy dodavatelům</v>
          </cell>
          <cell r="B736">
            <v>0</v>
          </cell>
          <cell r="C736">
            <v>5021049.09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A737" t="str">
            <v>327200 Poskytnuté zálohy dod</v>
          </cell>
          <cell r="B737">
            <v>0</v>
          </cell>
          <cell r="C737">
            <v>30000</v>
          </cell>
          <cell r="D737">
            <v>0</v>
          </cell>
          <cell r="E737">
            <v>0</v>
          </cell>
          <cell r="G737">
            <v>0</v>
          </cell>
        </row>
        <row r="738">
          <cell r="A738" t="str">
            <v>327200 Poskytnuté zálohy dodavatelům - ostatní</v>
          </cell>
          <cell r="B738">
            <v>0</v>
          </cell>
          <cell r="C738">
            <v>30000</v>
          </cell>
          <cell r="D738">
            <v>0</v>
          </cell>
          <cell r="E738">
            <v>0</v>
          </cell>
          <cell r="G738">
            <v>0</v>
          </cell>
        </row>
        <row r="739">
          <cell r="A739" t="str">
            <v>327500 Poskytnuté zálohy CCS</v>
          </cell>
          <cell r="B739">
            <v>0</v>
          </cell>
          <cell r="C739">
            <v>135000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A740" t="str">
            <v>327500 Poskytnuté zálohy CCS</v>
          </cell>
          <cell r="B740">
            <v>0</v>
          </cell>
          <cell r="C740">
            <v>135000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A741" t="str">
            <v>328100 Ostatní pohledávky</v>
          </cell>
          <cell r="B741">
            <v>0</v>
          </cell>
          <cell r="C741">
            <v>15900</v>
          </cell>
          <cell r="D741">
            <v>0</v>
          </cell>
          <cell r="E741">
            <v>0</v>
          </cell>
          <cell r="G741">
            <v>0</v>
          </cell>
        </row>
        <row r="742">
          <cell r="A742" t="str">
            <v>328100 Ostatní pohledávky</v>
          </cell>
          <cell r="B742">
            <v>0</v>
          </cell>
          <cell r="C742">
            <v>15900</v>
          </cell>
          <cell r="D742">
            <v>0</v>
          </cell>
          <cell r="E742">
            <v>0</v>
          </cell>
          <cell r="G742">
            <v>0</v>
          </cell>
        </row>
        <row r="743">
          <cell r="A743" t="str">
            <v xml:space="preserve">328210 Poskytnuté zálohy na </v>
          </cell>
          <cell r="B743">
            <v>0</v>
          </cell>
          <cell r="C743">
            <v>4131252.48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A744" t="str">
            <v>328210 Poskytnuté zálohy na služby k nájemnému</v>
          </cell>
          <cell r="B744">
            <v>0</v>
          </cell>
          <cell r="C744">
            <v>4131252.48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A745" t="str">
            <v>331120 Závazky z přímého poj</v>
          </cell>
          <cell r="B745">
            <v>0</v>
          </cell>
          <cell r="C745">
            <v>-443247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A746" t="str">
            <v>331120 Závazky z přímého pojištění  Z</v>
          </cell>
          <cell r="B746">
            <v>0</v>
          </cell>
          <cell r="C746">
            <v>-443247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A747" t="str">
            <v>331124 Závazky z přímého poj</v>
          </cell>
          <cell r="B747">
            <v>0</v>
          </cell>
          <cell r="C747">
            <v>-1347201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A748" t="str">
            <v>331124 Závazky z přímého pojištění  -Unit Linked</v>
          </cell>
          <cell r="B748">
            <v>0</v>
          </cell>
          <cell r="C748">
            <v>-1347201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A749" t="str">
            <v>331125 Závazky z přímého poj</v>
          </cell>
          <cell r="B749">
            <v>0</v>
          </cell>
          <cell r="C749">
            <v>-1313387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A750" t="str">
            <v>331125 Závazky z přímého pojištění  FZ</v>
          </cell>
          <cell r="B750">
            <v>0</v>
          </cell>
          <cell r="C750">
            <v>-1313387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A751" t="str">
            <v>331170 Závazky z přímého poj</v>
          </cell>
          <cell r="B751">
            <v>0</v>
          </cell>
          <cell r="C751">
            <v>-64200</v>
          </cell>
          <cell r="D751">
            <v>0</v>
          </cell>
          <cell r="E751">
            <v>0</v>
          </cell>
          <cell r="G751">
            <v>0</v>
          </cell>
        </row>
        <row r="752">
          <cell r="A752" t="str">
            <v>331170 Závazky z přímého pojištění  - úraz NP</v>
          </cell>
          <cell r="B752">
            <v>0</v>
          </cell>
          <cell r="C752">
            <v>-64200</v>
          </cell>
          <cell r="D752">
            <v>0</v>
          </cell>
          <cell r="E752">
            <v>0</v>
          </cell>
          <cell r="G752">
            <v>0</v>
          </cell>
        </row>
        <row r="753">
          <cell r="A753" t="str">
            <v>331220 Závazky z přímého poj</v>
          </cell>
          <cell r="B753">
            <v>0</v>
          </cell>
          <cell r="C753">
            <v>-49182278.780000001</v>
          </cell>
          <cell r="D753">
            <v>0</v>
          </cell>
          <cell r="E753">
            <v>0</v>
          </cell>
          <cell r="G753">
            <v>0</v>
          </cell>
        </row>
        <row r="754">
          <cell r="A754" t="str">
            <v>331220 Závazky z přímého pojištění -nestálci-život</v>
          </cell>
          <cell r="B754">
            <v>0</v>
          </cell>
          <cell r="C754">
            <v>-49182278.780000001</v>
          </cell>
          <cell r="D754">
            <v>0</v>
          </cell>
          <cell r="E754">
            <v>0</v>
          </cell>
          <cell r="G754">
            <v>0</v>
          </cell>
        </row>
        <row r="755">
          <cell r="A755" t="str">
            <v>331221 Závazky z přímého poj</v>
          </cell>
          <cell r="B755">
            <v>0</v>
          </cell>
          <cell r="C755">
            <v>-12452586.789999999</v>
          </cell>
          <cell r="D755">
            <v>0</v>
          </cell>
          <cell r="E755">
            <v>0</v>
          </cell>
          <cell r="G755">
            <v>0</v>
          </cell>
        </row>
        <row r="756">
          <cell r="A756" t="str">
            <v>331221 Závazky z přímého pojištění -nestálci-život-flexi</v>
          </cell>
          <cell r="B756">
            <v>0</v>
          </cell>
          <cell r="C756">
            <v>-12452586.789999999</v>
          </cell>
          <cell r="D756">
            <v>0</v>
          </cell>
          <cell r="E756">
            <v>0</v>
          </cell>
          <cell r="G756">
            <v>0</v>
          </cell>
        </row>
        <row r="757">
          <cell r="A757" t="str">
            <v>331224 Závazky z přímého poj</v>
          </cell>
          <cell r="B757">
            <v>0</v>
          </cell>
          <cell r="C757">
            <v>-73113256.049999997</v>
          </cell>
          <cell r="D757">
            <v>0</v>
          </cell>
          <cell r="E757">
            <v>0</v>
          </cell>
          <cell r="G757">
            <v>0</v>
          </cell>
        </row>
        <row r="758">
          <cell r="A758" t="str">
            <v>331224 Závazky z přímého pojištění -nestálci-Unit-Linked</v>
          </cell>
          <cell r="B758">
            <v>0</v>
          </cell>
          <cell r="C758">
            <v>-73113256.049999997</v>
          </cell>
          <cell r="D758">
            <v>0</v>
          </cell>
          <cell r="E758">
            <v>0</v>
          </cell>
          <cell r="G758">
            <v>0</v>
          </cell>
        </row>
        <row r="759">
          <cell r="A759" t="str">
            <v>331270 Závazky z přímého poj</v>
          </cell>
          <cell r="B759">
            <v>0</v>
          </cell>
          <cell r="C759">
            <v>-6632638.5999999996</v>
          </cell>
          <cell r="D759">
            <v>0</v>
          </cell>
          <cell r="E759">
            <v>0</v>
          </cell>
          <cell r="G759">
            <v>0</v>
          </cell>
        </row>
        <row r="760">
          <cell r="A760" t="str">
            <v>331270 Závazky z přímého pojištění -nestálci-úraz NP</v>
          </cell>
          <cell r="B760">
            <v>0</v>
          </cell>
          <cell r="C760">
            <v>-6632638.5999999996</v>
          </cell>
          <cell r="D760">
            <v>0</v>
          </cell>
          <cell r="E760">
            <v>0</v>
          </cell>
          <cell r="G760">
            <v>0</v>
          </cell>
        </row>
        <row r="761">
          <cell r="A761" t="str">
            <v>331280 Závazky z přímého poj</v>
          </cell>
          <cell r="B761">
            <v>0</v>
          </cell>
          <cell r="C761">
            <v>-636.22</v>
          </cell>
          <cell r="D761">
            <v>0</v>
          </cell>
          <cell r="E761">
            <v>0</v>
          </cell>
          <cell r="G761">
            <v>0</v>
          </cell>
        </row>
        <row r="762">
          <cell r="A762" t="str">
            <v>331280 Závazky z přímého pojištění -nestálci-CPV</v>
          </cell>
          <cell r="B762">
            <v>0</v>
          </cell>
          <cell r="C762">
            <v>-636.22</v>
          </cell>
          <cell r="D762">
            <v>0</v>
          </cell>
          <cell r="E762">
            <v>0</v>
          </cell>
          <cell r="G762">
            <v>0</v>
          </cell>
        </row>
        <row r="763">
          <cell r="A763" t="str">
            <v>331320 Ostatní závazky - cle</v>
          </cell>
          <cell r="B763">
            <v>0</v>
          </cell>
          <cell r="C763">
            <v>-25046067.879999999</v>
          </cell>
          <cell r="D763">
            <v>0</v>
          </cell>
          <cell r="E763">
            <v>0</v>
          </cell>
          <cell r="G763">
            <v>0</v>
          </cell>
        </row>
        <row r="764">
          <cell r="A764" t="str">
            <v>331320 Ostatní závazky - clearing - škodní účet - Z</v>
          </cell>
          <cell r="B764">
            <v>0</v>
          </cell>
          <cell r="C764">
            <v>-25046067.879999999</v>
          </cell>
          <cell r="D764">
            <v>0</v>
          </cell>
          <cell r="E764">
            <v>0</v>
          </cell>
          <cell r="G764">
            <v>0</v>
          </cell>
        </row>
        <row r="765">
          <cell r="A765" t="str">
            <v>331324 Ostatní závazky - cle</v>
          </cell>
          <cell r="B765">
            <v>0</v>
          </cell>
          <cell r="C765">
            <v>-18090313</v>
          </cell>
          <cell r="D765">
            <v>0</v>
          </cell>
          <cell r="E765">
            <v>0</v>
          </cell>
          <cell r="G765">
            <v>0</v>
          </cell>
        </row>
        <row r="766">
          <cell r="A766" t="str">
            <v>331324 Ostatní závazky - clearing - škodní účet - Unit-Li</v>
          </cell>
          <cell r="B766">
            <v>0</v>
          </cell>
          <cell r="C766">
            <v>-18090313</v>
          </cell>
          <cell r="D766">
            <v>0</v>
          </cell>
          <cell r="E766">
            <v>0</v>
          </cell>
          <cell r="G766">
            <v>0</v>
          </cell>
        </row>
        <row r="767">
          <cell r="A767" t="str">
            <v>331325 Ostatní závazky - cle</v>
          </cell>
          <cell r="B767">
            <v>0</v>
          </cell>
          <cell r="C767">
            <v>-31819954</v>
          </cell>
          <cell r="D767">
            <v>0</v>
          </cell>
          <cell r="E767">
            <v>0</v>
          </cell>
          <cell r="G767">
            <v>0</v>
          </cell>
        </row>
        <row r="768">
          <cell r="A768" t="str">
            <v>331325 Ostatní závazky - clearing - škodní účet - FZ</v>
          </cell>
          <cell r="B768">
            <v>0</v>
          </cell>
          <cell r="C768">
            <v>-31819954</v>
          </cell>
          <cell r="D768">
            <v>0</v>
          </cell>
          <cell r="E768">
            <v>0</v>
          </cell>
          <cell r="G768">
            <v>0</v>
          </cell>
        </row>
        <row r="769">
          <cell r="A769" t="str">
            <v>331370 Ostatní závazky - cle</v>
          </cell>
          <cell r="B769">
            <v>0</v>
          </cell>
          <cell r="C769">
            <v>-17600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A770" t="str">
            <v>331370 Ostatní závazky - clearing - škodní účet - úraz NP</v>
          </cell>
          <cell r="B770">
            <v>0</v>
          </cell>
          <cell r="C770">
            <v>-17600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A771" t="str">
            <v>332100 Závazky vůči zprostře</v>
          </cell>
          <cell r="B771">
            <v>0</v>
          </cell>
          <cell r="C771">
            <v>-96974696</v>
          </cell>
          <cell r="D771">
            <v>0</v>
          </cell>
          <cell r="E771">
            <v>0</v>
          </cell>
          <cell r="G771">
            <v>0</v>
          </cell>
        </row>
        <row r="772">
          <cell r="A772" t="str">
            <v>332100 Závazky vůči zprostředkovatelům</v>
          </cell>
          <cell r="B772">
            <v>0</v>
          </cell>
          <cell r="C772">
            <v>-96974696</v>
          </cell>
          <cell r="D772">
            <v>0</v>
          </cell>
          <cell r="E772">
            <v>0</v>
          </cell>
          <cell r="G772">
            <v>0</v>
          </cell>
        </row>
        <row r="773">
          <cell r="A773" t="str">
            <v>333300 Předepsané pojistné p</v>
          </cell>
          <cell r="B773">
            <v>0</v>
          </cell>
          <cell r="C773">
            <v>-9203203</v>
          </cell>
          <cell r="D773">
            <v>0</v>
          </cell>
          <cell r="E773">
            <v>0</v>
          </cell>
          <cell r="G773">
            <v>0</v>
          </cell>
        </row>
        <row r="774">
          <cell r="A774" t="str">
            <v>333300 Předepsané pojistné postoupené zajistiteli</v>
          </cell>
          <cell r="B774">
            <v>0</v>
          </cell>
          <cell r="C774">
            <v>-9203203</v>
          </cell>
          <cell r="D774">
            <v>0</v>
          </cell>
          <cell r="E774">
            <v>0</v>
          </cell>
          <cell r="G774">
            <v>0</v>
          </cell>
        </row>
        <row r="775">
          <cell r="A775" t="str">
            <v>333320 Předepsané pojistné p</v>
          </cell>
          <cell r="B775">
            <v>0</v>
          </cell>
          <cell r="C775">
            <v>-378202457.23000002</v>
          </cell>
          <cell r="D775">
            <v>0</v>
          </cell>
          <cell r="E775">
            <v>0</v>
          </cell>
          <cell r="G775">
            <v>0</v>
          </cell>
        </row>
        <row r="776">
          <cell r="A776" t="str">
            <v>333320 Předepsané pojistné post. zaj. - VIG - ŽP</v>
          </cell>
          <cell r="B776">
            <v>0</v>
          </cell>
          <cell r="C776">
            <v>-378202457.23000002</v>
          </cell>
          <cell r="D776">
            <v>0</v>
          </cell>
          <cell r="E776">
            <v>0</v>
          </cell>
          <cell r="G776">
            <v>0</v>
          </cell>
        </row>
        <row r="777">
          <cell r="A777" t="str">
            <v>333370 Předepsané pojistné p</v>
          </cell>
          <cell r="B777">
            <v>0</v>
          </cell>
          <cell r="C777">
            <v>-20628157.5</v>
          </cell>
          <cell r="D777">
            <v>0</v>
          </cell>
          <cell r="E777">
            <v>0</v>
          </cell>
          <cell r="G777">
            <v>0</v>
          </cell>
        </row>
        <row r="778">
          <cell r="A778" t="str">
            <v>333370 Předepsané pojistné post. zaj. - VIG - NP</v>
          </cell>
          <cell r="B778">
            <v>0</v>
          </cell>
          <cell r="C778">
            <v>-20628157.5</v>
          </cell>
          <cell r="D778">
            <v>0</v>
          </cell>
          <cell r="E778">
            <v>0</v>
          </cell>
          <cell r="G778">
            <v>0</v>
          </cell>
        </row>
        <row r="779">
          <cell r="A779" t="str">
            <v>333900 Předepsané pojistné p</v>
          </cell>
          <cell r="B779">
            <v>0</v>
          </cell>
          <cell r="C779">
            <v>-16345270.01</v>
          </cell>
          <cell r="D779">
            <v>0</v>
          </cell>
          <cell r="E779">
            <v>0</v>
          </cell>
          <cell r="G779">
            <v>0</v>
          </cell>
        </row>
        <row r="780">
          <cell r="A780" t="str">
            <v>333900 Předepsané pojistné postoup.zajistiteli-CSHYP</v>
          </cell>
          <cell r="B780">
            <v>0</v>
          </cell>
          <cell r="C780">
            <v>-16345270.01</v>
          </cell>
          <cell r="D780">
            <v>0</v>
          </cell>
          <cell r="E780">
            <v>0</v>
          </cell>
          <cell r="G780">
            <v>0</v>
          </cell>
        </row>
        <row r="781">
          <cell r="A781" t="str">
            <v>333980 Předepsané poj. post.</v>
          </cell>
          <cell r="B781">
            <v>0</v>
          </cell>
          <cell r="C781">
            <v>-53804558.909999996</v>
          </cell>
          <cell r="D781">
            <v>0</v>
          </cell>
          <cell r="E781">
            <v>0</v>
          </cell>
          <cell r="G781">
            <v>0</v>
          </cell>
        </row>
        <row r="782">
          <cell r="A782" t="str">
            <v>333980 Předepsané poj. post. zajist. CPV</v>
          </cell>
          <cell r="B782">
            <v>0</v>
          </cell>
          <cell r="C782">
            <v>-53804558.909999996</v>
          </cell>
          <cell r="D782">
            <v>0</v>
          </cell>
          <cell r="E782">
            <v>0</v>
          </cell>
          <cell r="G782">
            <v>0</v>
          </cell>
        </row>
        <row r="783">
          <cell r="A783" t="str">
            <v xml:space="preserve">338689 Závazky ze soupoj. - </v>
          </cell>
          <cell r="B783">
            <v>0</v>
          </cell>
          <cell r="C783">
            <v>72</v>
          </cell>
          <cell r="D783">
            <v>0</v>
          </cell>
          <cell r="E783">
            <v>0</v>
          </cell>
          <cell r="G783">
            <v>0</v>
          </cell>
        </row>
        <row r="784">
          <cell r="A784" t="str">
            <v>338689 Závazky ze soupoj. - pojistné - CPV-CÚ</v>
          </cell>
          <cell r="B784">
            <v>0</v>
          </cell>
          <cell r="C784">
            <v>72</v>
          </cell>
          <cell r="D784">
            <v>0</v>
          </cell>
          <cell r="E784">
            <v>0</v>
          </cell>
          <cell r="G784">
            <v>0</v>
          </cell>
        </row>
        <row r="785">
          <cell r="A785" t="str">
            <v>351100 Závazky k zaměstnanců</v>
          </cell>
          <cell r="B785">
            <v>0</v>
          </cell>
          <cell r="C785">
            <v>-7413123</v>
          </cell>
          <cell r="D785">
            <v>0</v>
          </cell>
          <cell r="E785">
            <v>0</v>
          </cell>
          <cell r="G785">
            <v>0</v>
          </cell>
        </row>
        <row r="786">
          <cell r="A786" t="str">
            <v>351100 Závazky k zaměstnancům ze závislé činnosti</v>
          </cell>
          <cell r="B786">
            <v>0</v>
          </cell>
          <cell r="C786">
            <v>-7413123</v>
          </cell>
          <cell r="D786">
            <v>0</v>
          </cell>
          <cell r="E786">
            <v>0</v>
          </cell>
          <cell r="G786">
            <v>0</v>
          </cell>
        </row>
        <row r="787">
          <cell r="A787" t="str">
            <v>353200 Ostatní závazky k zam</v>
          </cell>
          <cell r="B787">
            <v>0</v>
          </cell>
          <cell r="C787">
            <v>-6549.47</v>
          </cell>
          <cell r="D787">
            <v>0</v>
          </cell>
          <cell r="E787">
            <v>0</v>
          </cell>
          <cell r="G787">
            <v>0</v>
          </cell>
        </row>
        <row r="788">
          <cell r="A788" t="str">
            <v>353200 Ostatní závazky k zaměstnancům</v>
          </cell>
          <cell r="B788">
            <v>0</v>
          </cell>
          <cell r="C788">
            <v>-6549.47</v>
          </cell>
          <cell r="D788">
            <v>0</v>
          </cell>
          <cell r="E788">
            <v>0</v>
          </cell>
          <cell r="G788">
            <v>0</v>
          </cell>
        </row>
        <row r="789">
          <cell r="A789" t="str">
            <v>354100 Pohledávky za zaměstn</v>
          </cell>
          <cell r="B789">
            <v>0</v>
          </cell>
          <cell r="C789">
            <v>93883.89</v>
          </cell>
          <cell r="D789">
            <v>0</v>
          </cell>
          <cell r="E789">
            <v>0</v>
          </cell>
          <cell r="G789">
            <v>0</v>
          </cell>
        </row>
        <row r="790">
          <cell r="A790" t="str">
            <v>354100 Pohledávky za zaměstnanci - vyúčtování autoprov</v>
          </cell>
          <cell r="B790">
            <v>0</v>
          </cell>
          <cell r="C790">
            <v>93883.89</v>
          </cell>
          <cell r="D790">
            <v>0</v>
          </cell>
          <cell r="E790">
            <v>0</v>
          </cell>
          <cell r="G790">
            <v>0</v>
          </cell>
        </row>
        <row r="791">
          <cell r="A791" t="str">
            <v>354910 Pohledávky za zaměstn</v>
          </cell>
          <cell r="B791">
            <v>0</v>
          </cell>
          <cell r="C791">
            <v>18948.47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</row>
        <row r="792">
          <cell r="A792" t="str">
            <v>354910 Pohledávky za zaměstnanci záloha na cestovné</v>
          </cell>
          <cell r="B792">
            <v>0</v>
          </cell>
          <cell r="C792">
            <v>18948.47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A793" t="str">
            <v xml:space="preserve">354950 Pohl. za zaměstnanci </v>
          </cell>
          <cell r="B793">
            <v>0</v>
          </cell>
          <cell r="C793">
            <v>19884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A794" t="str">
            <v>354950 Pohl. za zaměstnanci záloha na drobná vydání</v>
          </cell>
          <cell r="B794">
            <v>0</v>
          </cell>
          <cell r="C794">
            <v>19884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A795" t="str">
            <v>354960 Pohledávky za manka a</v>
          </cell>
          <cell r="B795">
            <v>0</v>
          </cell>
          <cell r="C795">
            <v>149138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354960 Pohledávky za manka a škody</v>
          </cell>
          <cell r="B796">
            <v>0</v>
          </cell>
          <cell r="C796">
            <v>149138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</row>
        <row r="797">
          <cell r="A797" t="str">
            <v>354970 Ostatní pohledávky  z</v>
          </cell>
          <cell r="B797">
            <v>0</v>
          </cell>
          <cell r="C797">
            <v>550</v>
          </cell>
          <cell r="D797">
            <v>0</v>
          </cell>
          <cell r="E797">
            <v>0</v>
          </cell>
          <cell r="G797">
            <v>0</v>
          </cell>
        </row>
        <row r="798">
          <cell r="A798" t="str">
            <v>354970 Ostatní pohledávky  za zaměstnanci</v>
          </cell>
          <cell r="B798">
            <v>0</v>
          </cell>
          <cell r="C798">
            <v>550</v>
          </cell>
          <cell r="D798">
            <v>0</v>
          </cell>
          <cell r="E798">
            <v>0</v>
          </cell>
          <cell r="G798">
            <v>0</v>
          </cell>
        </row>
        <row r="799">
          <cell r="A799" t="str">
            <v>354981 Zápůjčky</v>
          </cell>
          <cell r="B799">
            <v>0</v>
          </cell>
          <cell r="C799">
            <v>134</v>
          </cell>
          <cell r="D799">
            <v>0</v>
          </cell>
          <cell r="E799">
            <v>0</v>
          </cell>
          <cell r="G799">
            <v>0</v>
          </cell>
        </row>
        <row r="800">
          <cell r="A800" t="str">
            <v>354981 Zápůjčky</v>
          </cell>
          <cell r="B800">
            <v>0</v>
          </cell>
          <cell r="C800">
            <v>134</v>
          </cell>
          <cell r="D800">
            <v>0</v>
          </cell>
          <cell r="E800">
            <v>0</v>
          </cell>
          <cell r="G800">
            <v>0</v>
          </cell>
        </row>
        <row r="801">
          <cell r="A801" t="str">
            <v>355100 Závazky ze zdravotníh</v>
          </cell>
          <cell r="B801">
            <v>0</v>
          </cell>
          <cell r="C801">
            <v>-1452525</v>
          </cell>
          <cell r="D801">
            <v>0</v>
          </cell>
          <cell r="E801">
            <v>0</v>
          </cell>
          <cell r="G801">
            <v>0</v>
          </cell>
        </row>
        <row r="802">
          <cell r="A802" t="str">
            <v>355100 Závazky ze zdravotního pojištění</v>
          </cell>
          <cell r="B802">
            <v>0</v>
          </cell>
          <cell r="C802">
            <v>-1452525</v>
          </cell>
          <cell r="D802">
            <v>0</v>
          </cell>
          <cell r="E802">
            <v>0</v>
          </cell>
          <cell r="G802">
            <v>0</v>
          </cell>
        </row>
        <row r="803">
          <cell r="A803" t="str">
            <v>355200 Zúčtování s instituce</v>
          </cell>
          <cell r="B803">
            <v>0</v>
          </cell>
          <cell r="C803">
            <v>-3062868</v>
          </cell>
          <cell r="D803">
            <v>0</v>
          </cell>
          <cell r="E803">
            <v>0</v>
          </cell>
          <cell r="G803">
            <v>0</v>
          </cell>
        </row>
        <row r="804">
          <cell r="A804" t="str">
            <v>355200 Zúčtování s institucemi sociálního zabezpečení</v>
          </cell>
          <cell r="B804">
            <v>0</v>
          </cell>
          <cell r="C804">
            <v>-3062868</v>
          </cell>
          <cell r="D804">
            <v>0</v>
          </cell>
          <cell r="E804">
            <v>0</v>
          </cell>
          <cell r="G804">
            <v>0</v>
          </cell>
        </row>
        <row r="805">
          <cell r="A805" t="str">
            <v xml:space="preserve">359354 Opravné položky k SÚ </v>
          </cell>
          <cell r="B805">
            <v>0</v>
          </cell>
          <cell r="C805">
            <v>-132182</v>
          </cell>
          <cell r="D805">
            <v>0</v>
          </cell>
          <cell r="E805">
            <v>0</v>
          </cell>
          <cell r="G805">
            <v>0</v>
          </cell>
        </row>
        <row r="806">
          <cell r="A806" t="str">
            <v>359354 Opravné položky k SÚ 354 - daňově účinné</v>
          </cell>
          <cell r="B806">
            <v>0</v>
          </cell>
          <cell r="C806">
            <v>-132182</v>
          </cell>
          <cell r="D806">
            <v>0</v>
          </cell>
          <cell r="E806">
            <v>0</v>
          </cell>
          <cell r="G806">
            <v>0</v>
          </cell>
        </row>
        <row r="807">
          <cell r="A807" t="str">
            <v>363100 Dodavatelé</v>
          </cell>
          <cell r="B807">
            <v>0</v>
          </cell>
          <cell r="C807">
            <v>-1288622.93</v>
          </cell>
          <cell r="D807">
            <v>0</v>
          </cell>
          <cell r="E807">
            <v>0</v>
          </cell>
          <cell r="G807">
            <v>0</v>
          </cell>
        </row>
        <row r="808">
          <cell r="A808" t="str">
            <v>363100 Dodavatelé</v>
          </cell>
          <cell r="B808">
            <v>0</v>
          </cell>
          <cell r="C808">
            <v>-1288622.93</v>
          </cell>
          <cell r="D808">
            <v>0</v>
          </cell>
          <cell r="E808">
            <v>0</v>
          </cell>
          <cell r="G808">
            <v>0</v>
          </cell>
        </row>
        <row r="809">
          <cell r="A809" t="str">
            <v>363537 Dodavatelé-vymáhání p</v>
          </cell>
          <cell r="B809">
            <v>0</v>
          </cell>
          <cell r="C809">
            <v>-395140</v>
          </cell>
          <cell r="D809">
            <v>0</v>
          </cell>
          <cell r="E809">
            <v>0</v>
          </cell>
          <cell r="G809">
            <v>0</v>
          </cell>
        </row>
        <row r="810">
          <cell r="A810" t="str">
            <v>363537 Dodavatelé-vymáhání pohledávek</v>
          </cell>
          <cell r="B810">
            <v>0</v>
          </cell>
          <cell r="C810">
            <v>-395140</v>
          </cell>
          <cell r="D810">
            <v>0</v>
          </cell>
          <cell r="E810">
            <v>0</v>
          </cell>
          <cell r="G810">
            <v>0</v>
          </cell>
        </row>
        <row r="811">
          <cell r="A811" t="str">
            <v>368100 Přijaté provozní zálo</v>
          </cell>
          <cell r="B811">
            <v>0</v>
          </cell>
          <cell r="C811">
            <v>-887844.9</v>
          </cell>
          <cell r="D811">
            <v>0</v>
          </cell>
          <cell r="E811">
            <v>0</v>
          </cell>
          <cell r="G811">
            <v>0</v>
          </cell>
        </row>
        <row r="812">
          <cell r="A812" t="str">
            <v>368100 Přijaté provozní zálohy</v>
          </cell>
          <cell r="B812">
            <v>0</v>
          </cell>
          <cell r="C812">
            <v>-887844.9</v>
          </cell>
          <cell r="D812">
            <v>0</v>
          </cell>
          <cell r="E812">
            <v>0</v>
          </cell>
          <cell r="G812">
            <v>0</v>
          </cell>
        </row>
        <row r="813">
          <cell r="A813" t="str">
            <v>368210 Přijaté provozní zálo</v>
          </cell>
          <cell r="B813">
            <v>0</v>
          </cell>
          <cell r="C813">
            <v>-380725</v>
          </cell>
          <cell r="D813">
            <v>0</v>
          </cell>
          <cell r="E813">
            <v>0</v>
          </cell>
          <cell r="G813">
            <v>0</v>
          </cell>
        </row>
        <row r="814">
          <cell r="A814" t="str">
            <v>368210 Přijaté provozní zálohy z pronájmu</v>
          </cell>
          <cell r="B814">
            <v>0</v>
          </cell>
          <cell r="C814">
            <v>-380725</v>
          </cell>
          <cell r="D814">
            <v>0</v>
          </cell>
          <cell r="E814">
            <v>0</v>
          </cell>
          <cell r="G814">
            <v>0</v>
          </cell>
        </row>
        <row r="815">
          <cell r="A815" t="str">
            <v>369100 Ostatní závazky z mez</v>
          </cell>
          <cell r="B815">
            <v>0</v>
          </cell>
          <cell r="C815">
            <v>-411768</v>
          </cell>
          <cell r="D815">
            <v>0</v>
          </cell>
          <cell r="E815">
            <v>0</v>
          </cell>
          <cell r="G815">
            <v>0</v>
          </cell>
        </row>
        <row r="816">
          <cell r="A816" t="str">
            <v>369100 Ostatní závazky z mezd</v>
          </cell>
          <cell r="B816">
            <v>0</v>
          </cell>
          <cell r="C816">
            <v>-411768</v>
          </cell>
          <cell r="D816">
            <v>0</v>
          </cell>
          <cell r="E816">
            <v>0</v>
          </cell>
          <cell r="G816">
            <v>0</v>
          </cell>
        </row>
        <row r="817">
          <cell r="A817" t="str">
            <v>369400 Ostatní závazky</v>
          </cell>
          <cell r="B817">
            <v>0</v>
          </cell>
          <cell r="C817">
            <v>-42171.27</v>
          </cell>
          <cell r="D817">
            <v>0</v>
          </cell>
          <cell r="E817">
            <v>0</v>
          </cell>
          <cell r="G817">
            <v>0</v>
          </cell>
        </row>
        <row r="818">
          <cell r="A818" t="str">
            <v>369400 Ostatní závazky</v>
          </cell>
          <cell r="B818">
            <v>0</v>
          </cell>
          <cell r="C818">
            <v>-42171.27</v>
          </cell>
          <cell r="D818">
            <v>0</v>
          </cell>
          <cell r="E818">
            <v>0</v>
          </cell>
          <cell r="G818">
            <v>0</v>
          </cell>
        </row>
        <row r="819">
          <cell r="A819" t="str">
            <v>369410 Ostatní závazky - pla</v>
          </cell>
          <cell r="B819">
            <v>0</v>
          </cell>
          <cell r="C819">
            <v>-32334</v>
          </cell>
          <cell r="D819">
            <v>0</v>
          </cell>
          <cell r="E819">
            <v>0</v>
          </cell>
          <cell r="G819">
            <v>0</v>
          </cell>
        </row>
        <row r="820">
          <cell r="A820" t="str">
            <v>369410 Ostatní závazky - platby na chybný účet PČS</v>
          </cell>
          <cell r="B820">
            <v>0</v>
          </cell>
          <cell r="C820">
            <v>-32334</v>
          </cell>
          <cell r="D820">
            <v>0</v>
          </cell>
          <cell r="E820">
            <v>0</v>
          </cell>
          <cell r="G820">
            <v>0</v>
          </cell>
        </row>
        <row r="821">
          <cell r="A821" t="str">
            <v>369900 Ostatní závazky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G821">
            <v>0</v>
          </cell>
        </row>
        <row r="822">
          <cell r="A822" t="str">
            <v>369900 Ostatní závazky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G822">
            <v>0</v>
          </cell>
        </row>
        <row r="823">
          <cell r="A823" t="str">
            <v>369990 Ostatní závazky - lék</v>
          </cell>
          <cell r="B823">
            <v>0</v>
          </cell>
          <cell r="C823">
            <v>-207886</v>
          </cell>
          <cell r="D823">
            <v>0</v>
          </cell>
          <cell r="E823">
            <v>0</v>
          </cell>
          <cell r="G823">
            <v>0</v>
          </cell>
        </row>
        <row r="824">
          <cell r="A824" t="str">
            <v>369990 Ostatní závazky - lékaři</v>
          </cell>
          <cell r="B824">
            <v>0</v>
          </cell>
          <cell r="C824">
            <v>-207886</v>
          </cell>
          <cell r="D824">
            <v>0</v>
          </cell>
          <cell r="E824">
            <v>0</v>
          </cell>
          <cell r="G824">
            <v>0</v>
          </cell>
        </row>
        <row r="825">
          <cell r="A825" t="str">
            <v>369999 Ostatní závazky - cle</v>
          </cell>
          <cell r="B825">
            <v>0</v>
          </cell>
          <cell r="C825">
            <v>119179.42</v>
          </cell>
          <cell r="D825">
            <v>0</v>
          </cell>
          <cell r="E825">
            <v>0</v>
          </cell>
          <cell r="G825">
            <v>0</v>
          </cell>
        </row>
        <row r="826">
          <cell r="A826" t="str">
            <v>369999 Ostatní závazky - clearing</v>
          </cell>
          <cell r="B826">
            <v>0</v>
          </cell>
          <cell r="C826">
            <v>119179.42</v>
          </cell>
          <cell r="D826">
            <v>0</v>
          </cell>
          <cell r="E826">
            <v>0</v>
          </cell>
          <cell r="G826">
            <v>0</v>
          </cell>
        </row>
        <row r="827">
          <cell r="A827" t="str">
            <v>371200 Daň z příjmů právnick</v>
          </cell>
          <cell r="B827">
            <v>0</v>
          </cell>
          <cell r="C827">
            <v>48902000</v>
          </cell>
          <cell r="D827">
            <v>0</v>
          </cell>
          <cell r="E827">
            <v>0</v>
          </cell>
          <cell r="G827">
            <v>0</v>
          </cell>
        </row>
        <row r="828">
          <cell r="A828" t="str">
            <v>371200 Daň z příjmů právnických osob - daň. pohledávka</v>
          </cell>
          <cell r="B828">
            <v>0</v>
          </cell>
          <cell r="C828">
            <v>48902000</v>
          </cell>
          <cell r="D828">
            <v>0</v>
          </cell>
          <cell r="E828">
            <v>0</v>
          </cell>
          <cell r="G828">
            <v>0</v>
          </cell>
        </row>
        <row r="829">
          <cell r="A829" t="str">
            <v>371653 Srážková daň z divide</v>
          </cell>
          <cell r="B829">
            <v>0</v>
          </cell>
          <cell r="C829">
            <v>1010517.52</v>
          </cell>
          <cell r="D829">
            <v>0</v>
          </cell>
          <cell r="E829">
            <v>0</v>
          </cell>
          <cell r="G829">
            <v>0</v>
          </cell>
        </row>
        <row r="830">
          <cell r="A830" t="str">
            <v>371653 Srážková daň z dividend (do 15 %)</v>
          </cell>
          <cell r="B830">
            <v>0</v>
          </cell>
          <cell r="C830">
            <v>1010517.52</v>
          </cell>
          <cell r="D830">
            <v>0</v>
          </cell>
          <cell r="E830">
            <v>0</v>
          </cell>
          <cell r="G830">
            <v>0</v>
          </cell>
        </row>
        <row r="831">
          <cell r="A831" t="str">
            <v xml:space="preserve">371654 Srážková daň (nad 15 </v>
          </cell>
          <cell r="B831">
            <v>0</v>
          </cell>
          <cell r="C831">
            <v>72965.960000000006</v>
          </cell>
          <cell r="D831">
            <v>0</v>
          </cell>
          <cell r="E831">
            <v>0</v>
          </cell>
          <cell r="G831">
            <v>0</v>
          </cell>
        </row>
        <row r="832">
          <cell r="A832" t="str">
            <v>371654 Srážková daň (nad 15 % do sazby o zam.dv.zdan.)</v>
          </cell>
          <cell r="B832">
            <v>0</v>
          </cell>
          <cell r="C832">
            <v>72965.960000000006</v>
          </cell>
          <cell r="D832">
            <v>0</v>
          </cell>
          <cell r="E832">
            <v>0</v>
          </cell>
          <cell r="G832">
            <v>0</v>
          </cell>
        </row>
        <row r="833">
          <cell r="A833" t="str">
            <v>372200 Daň z příjmů ze závis</v>
          </cell>
          <cell r="B833">
            <v>0</v>
          </cell>
          <cell r="C833">
            <v>-1511723</v>
          </cell>
          <cell r="D833">
            <v>0</v>
          </cell>
          <cell r="E833">
            <v>0</v>
          </cell>
          <cell r="G833">
            <v>0</v>
          </cell>
        </row>
        <row r="834">
          <cell r="A834" t="str">
            <v>372200 Daň z příjmů ze závislé činnosti</v>
          </cell>
          <cell r="B834">
            <v>0</v>
          </cell>
          <cell r="C834">
            <v>-1511723</v>
          </cell>
          <cell r="D834">
            <v>0</v>
          </cell>
          <cell r="E834">
            <v>0</v>
          </cell>
          <cell r="G834">
            <v>0</v>
          </cell>
        </row>
        <row r="835">
          <cell r="A835" t="str">
            <v>372355 FÚ - důchodové spořen</v>
          </cell>
          <cell r="B835">
            <v>0</v>
          </cell>
          <cell r="C835">
            <v>-22653</v>
          </cell>
          <cell r="D835">
            <v>0</v>
          </cell>
          <cell r="E835">
            <v>0</v>
          </cell>
          <cell r="G835">
            <v>0</v>
          </cell>
        </row>
        <row r="836">
          <cell r="A836" t="str">
            <v>372355 FÚ - důchodové spoření</v>
          </cell>
          <cell r="B836">
            <v>0</v>
          </cell>
          <cell r="C836">
            <v>-22653</v>
          </cell>
          <cell r="D836">
            <v>0</v>
          </cell>
          <cell r="E836">
            <v>0</v>
          </cell>
          <cell r="G836">
            <v>0</v>
          </cell>
        </row>
        <row r="837">
          <cell r="A837" t="str">
            <v>372400 Daň silniční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G837">
            <v>0</v>
          </cell>
        </row>
        <row r="838">
          <cell r="A838" t="str">
            <v>372400 Daň silniční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G838">
            <v>0</v>
          </cell>
        </row>
        <row r="839">
          <cell r="A839" t="str">
            <v>372520 Srážková daň  z pojis</v>
          </cell>
          <cell r="B839">
            <v>0</v>
          </cell>
          <cell r="C839">
            <v>-1656</v>
          </cell>
          <cell r="D839">
            <v>0</v>
          </cell>
          <cell r="E839">
            <v>0</v>
          </cell>
          <cell r="G839">
            <v>0</v>
          </cell>
        </row>
        <row r="840">
          <cell r="A840" t="str">
            <v>372520 Srážková daň  z pojistných událostí (15%)</v>
          </cell>
          <cell r="B840">
            <v>0</v>
          </cell>
          <cell r="C840">
            <v>-1656</v>
          </cell>
          <cell r="D840">
            <v>0</v>
          </cell>
          <cell r="E840">
            <v>0</v>
          </cell>
          <cell r="G840">
            <v>0</v>
          </cell>
        </row>
        <row r="841">
          <cell r="A841" t="str">
            <v>373114 Daň z přidané hodnoty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G841">
            <v>0</v>
          </cell>
        </row>
        <row r="842">
          <cell r="A842" t="str">
            <v>373114 Daň z přidané hodnoty -  sníž.sazba 14 %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G842">
            <v>0</v>
          </cell>
        </row>
        <row r="843">
          <cell r="A843" t="str">
            <v>373120 Daň z přidané hodnoty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G843">
            <v>0</v>
          </cell>
        </row>
        <row r="844">
          <cell r="A844" t="str">
            <v>373120 Daň z přidané hodnoty - 20 %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G844">
            <v>0</v>
          </cell>
        </row>
        <row r="845">
          <cell r="A845" t="str">
            <v>373121 Daň z přidané hodnoty</v>
          </cell>
          <cell r="B845">
            <v>0</v>
          </cell>
          <cell r="C845">
            <v>-1155.3499999999999</v>
          </cell>
          <cell r="D845">
            <v>0</v>
          </cell>
          <cell r="E845">
            <v>0</v>
          </cell>
          <cell r="G845">
            <v>0</v>
          </cell>
        </row>
        <row r="846">
          <cell r="A846" t="str">
            <v>373121 Daň z přidané hodnoty - 21 % (výstupní)</v>
          </cell>
          <cell r="B846">
            <v>0</v>
          </cell>
          <cell r="C846">
            <v>-1155.3499999999999</v>
          </cell>
          <cell r="D846">
            <v>0</v>
          </cell>
          <cell r="E846">
            <v>0</v>
          </cell>
          <cell r="G846">
            <v>0</v>
          </cell>
        </row>
        <row r="847">
          <cell r="A847" t="str">
            <v>377100 Odložený daňový závaz</v>
          </cell>
          <cell r="B847">
            <v>0</v>
          </cell>
          <cell r="C847">
            <v>-3238733.37</v>
          </cell>
          <cell r="D847">
            <v>0</v>
          </cell>
          <cell r="E847">
            <v>0</v>
          </cell>
          <cell r="G847">
            <v>0</v>
          </cell>
        </row>
        <row r="848">
          <cell r="A848" t="str">
            <v>377100 Odložený daňový závazek nebo pohledávka</v>
          </cell>
          <cell r="B848">
            <v>0</v>
          </cell>
          <cell r="C848">
            <v>-3238733.37</v>
          </cell>
          <cell r="D848">
            <v>0</v>
          </cell>
          <cell r="E848">
            <v>0</v>
          </cell>
          <cell r="G848">
            <v>0</v>
          </cell>
        </row>
        <row r="849">
          <cell r="A849" t="str">
            <v>377101 Odložená daň k oceňov</v>
          </cell>
          <cell r="B849">
            <v>0</v>
          </cell>
          <cell r="C849">
            <v>-83410.009999999995</v>
          </cell>
          <cell r="D849">
            <v>0</v>
          </cell>
          <cell r="E849">
            <v>0</v>
          </cell>
          <cell r="G849">
            <v>0</v>
          </cell>
        </row>
        <row r="850">
          <cell r="A850" t="str">
            <v>377101 Odložená daň k oceňov. rozdílu k pozemkům</v>
          </cell>
          <cell r="B850">
            <v>0</v>
          </cell>
          <cell r="C850">
            <v>-83410.009999999995</v>
          </cell>
          <cell r="D850">
            <v>0</v>
          </cell>
          <cell r="E850">
            <v>0</v>
          </cell>
          <cell r="G850">
            <v>0</v>
          </cell>
        </row>
        <row r="851">
          <cell r="A851" t="str">
            <v>377102 Odložená daň k oceňov</v>
          </cell>
          <cell r="B851">
            <v>0</v>
          </cell>
          <cell r="C851">
            <v>1168132.0900000001</v>
          </cell>
          <cell r="D851">
            <v>0</v>
          </cell>
          <cell r="E851">
            <v>0</v>
          </cell>
          <cell r="G851">
            <v>0</v>
          </cell>
        </row>
        <row r="852">
          <cell r="A852" t="str">
            <v>377102 Odložená daň k oceňov. rozdílům k budovám</v>
          </cell>
          <cell r="B852">
            <v>0</v>
          </cell>
          <cell r="C852">
            <v>1168132.0900000001</v>
          </cell>
          <cell r="D852">
            <v>0</v>
          </cell>
          <cell r="E852">
            <v>0</v>
          </cell>
          <cell r="G852">
            <v>0</v>
          </cell>
        </row>
        <row r="853">
          <cell r="A853" t="str">
            <v>377170 Odlož.daň - podíl s p</v>
          </cell>
          <cell r="B853">
            <v>0</v>
          </cell>
          <cell r="C853">
            <v>-403576.15</v>
          </cell>
          <cell r="D853">
            <v>0</v>
          </cell>
          <cell r="E853">
            <v>0</v>
          </cell>
          <cell r="G853">
            <v>0</v>
          </cell>
        </row>
        <row r="854">
          <cell r="A854" t="str">
            <v>377170 Odlož.daň - podíl s podst.vlivem</v>
          </cell>
          <cell r="B854">
            <v>0</v>
          </cell>
          <cell r="C854">
            <v>-403576.15</v>
          </cell>
          <cell r="D854">
            <v>0</v>
          </cell>
          <cell r="E854">
            <v>0</v>
          </cell>
          <cell r="G854">
            <v>0</v>
          </cell>
        </row>
        <row r="855">
          <cell r="A855" t="str">
            <v>377450 Odlož.daň - HTM - ost</v>
          </cell>
          <cell r="B855">
            <v>0</v>
          </cell>
          <cell r="C855">
            <v>-12922391.960000001</v>
          </cell>
          <cell r="D855">
            <v>0</v>
          </cell>
          <cell r="E855">
            <v>0</v>
          </cell>
          <cell r="G855">
            <v>0</v>
          </cell>
        </row>
        <row r="856">
          <cell r="A856" t="str">
            <v>377450 Odlož.daň - HTM - ost. dluhop.</v>
          </cell>
          <cell r="B856">
            <v>0</v>
          </cell>
          <cell r="C856">
            <v>-12922391.960000001</v>
          </cell>
          <cell r="D856">
            <v>0</v>
          </cell>
          <cell r="E856">
            <v>0</v>
          </cell>
          <cell r="G856">
            <v>0</v>
          </cell>
        </row>
        <row r="857">
          <cell r="A857" t="str">
            <v>377455 Odlož.daň - HTM -HZL</v>
          </cell>
          <cell r="B857">
            <v>0</v>
          </cell>
          <cell r="C857">
            <v>2402139.36</v>
          </cell>
          <cell r="D857">
            <v>0</v>
          </cell>
          <cell r="E857">
            <v>0</v>
          </cell>
          <cell r="G857">
            <v>0</v>
          </cell>
        </row>
        <row r="858">
          <cell r="A858" t="str">
            <v>377455 Odlož.daň - HTM -HZL</v>
          </cell>
          <cell r="B858">
            <v>0</v>
          </cell>
          <cell r="C858">
            <v>2402139.36</v>
          </cell>
          <cell r="D858">
            <v>0</v>
          </cell>
          <cell r="E858">
            <v>0</v>
          </cell>
          <cell r="G858">
            <v>0</v>
          </cell>
        </row>
        <row r="859">
          <cell r="A859" t="str">
            <v>391300 Předplatné novin a ča</v>
          </cell>
          <cell r="B859">
            <v>0</v>
          </cell>
          <cell r="C859">
            <v>5917.94</v>
          </cell>
          <cell r="D859">
            <v>0</v>
          </cell>
          <cell r="E859">
            <v>0</v>
          </cell>
          <cell r="G859">
            <v>0</v>
          </cell>
        </row>
        <row r="860">
          <cell r="A860" t="str">
            <v>391300 Předplatné novin a časopisů</v>
          </cell>
          <cell r="B860">
            <v>0</v>
          </cell>
          <cell r="C860">
            <v>5917.94</v>
          </cell>
          <cell r="D860">
            <v>0</v>
          </cell>
          <cell r="E860">
            <v>0</v>
          </cell>
          <cell r="G860">
            <v>0</v>
          </cell>
        </row>
        <row r="861">
          <cell r="A861" t="str">
            <v>391401 Pořizovací náklady na</v>
          </cell>
          <cell r="B861">
            <v>0</v>
          </cell>
          <cell r="C861">
            <v>78369.990000000005</v>
          </cell>
          <cell r="D861">
            <v>0</v>
          </cell>
          <cell r="E861">
            <v>0</v>
          </cell>
          <cell r="G861">
            <v>0</v>
          </cell>
        </row>
        <row r="862">
          <cell r="A862" t="str">
            <v>391401 Pořizovací náklady na poj.sml. - NP daň.</v>
          </cell>
          <cell r="B862">
            <v>0</v>
          </cell>
          <cell r="C862">
            <v>78369.990000000005</v>
          </cell>
          <cell r="D862">
            <v>0</v>
          </cell>
          <cell r="E862">
            <v>0</v>
          </cell>
          <cell r="G862">
            <v>0</v>
          </cell>
        </row>
        <row r="863">
          <cell r="A863" t="str">
            <v>391424 Pořizovací náklady na</v>
          </cell>
          <cell r="B863">
            <v>0</v>
          </cell>
          <cell r="C863">
            <v>600734092.74000001</v>
          </cell>
          <cell r="D863">
            <v>0</v>
          </cell>
          <cell r="E863">
            <v>0</v>
          </cell>
          <cell r="G863">
            <v>0</v>
          </cell>
        </row>
        <row r="864">
          <cell r="A864" t="str">
            <v>391424 Pořizovací náklady na poj.sml. - UL</v>
          </cell>
          <cell r="B864">
            <v>0</v>
          </cell>
          <cell r="C864">
            <v>600734092.74000001</v>
          </cell>
          <cell r="D864">
            <v>0</v>
          </cell>
          <cell r="E864">
            <v>0</v>
          </cell>
          <cell r="G864">
            <v>0</v>
          </cell>
        </row>
        <row r="865">
          <cell r="A865" t="str">
            <v>391425 Pořizovací náklady na</v>
          </cell>
          <cell r="B865">
            <v>0</v>
          </cell>
          <cell r="C865">
            <v>13159454.08</v>
          </cell>
          <cell r="D865">
            <v>0</v>
          </cell>
          <cell r="E865">
            <v>0</v>
          </cell>
          <cell r="G865">
            <v>0</v>
          </cell>
        </row>
        <row r="866">
          <cell r="A866" t="str">
            <v>391425 Pořizovací náklady na poj.sml. - FZ</v>
          </cell>
          <cell r="B866">
            <v>0</v>
          </cell>
          <cell r="C866">
            <v>13159454.08</v>
          </cell>
          <cell r="D866">
            <v>0</v>
          </cell>
          <cell r="E866">
            <v>0</v>
          </cell>
          <cell r="G866">
            <v>0</v>
          </cell>
        </row>
        <row r="867">
          <cell r="A867" t="str">
            <v>391434 Časové rozlišení PN -</v>
          </cell>
          <cell r="B867">
            <v>0</v>
          </cell>
          <cell r="C867">
            <v>860487133.89999998</v>
          </cell>
          <cell r="D867">
            <v>0</v>
          </cell>
          <cell r="E867">
            <v>0</v>
          </cell>
          <cell r="G867">
            <v>0</v>
          </cell>
        </row>
        <row r="868">
          <cell r="A868" t="str">
            <v>391434 Časové rozlišení PN - DAC 2 - UL</v>
          </cell>
          <cell r="B868">
            <v>0</v>
          </cell>
          <cell r="C868">
            <v>860487133.89999998</v>
          </cell>
          <cell r="D868">
            <v>0</v>
          </cell>
          <cell r="E868">
            <v>0</v>
          </cell>
          <cell r="G868">
            <v>0</v>
          </cell>
        </row>
        <row r="869">
          <cell r="A869" t="str">
            <v>391435 Časové rozlišení PN -</v>
          </cell>
          <cell r="B869">
            <v>0</v>
          </cell>
          <cell r="C869">
            <v>117920638.88</v>
          </cell>
          <cell r="D869">
            <v>0</v>
          </cell>
          <cell r="E869">
            <v>0</v>
          </cell>
          <cell r="G869">
            <v>0</v>
          </cell>
        </row>
        <row r="870">
          <cell r="A870" t="str">
            <v>391435 Časové rozlišení PN - DAC 2 - FZ</v>
          </cell>
          <cell r="B870">
            <v>0</v>
          </cell>
          <cell r="C870">
            <v>117920638.88</v>
          </cell>
          <cell r="D870">
            <v>0</v>
          </cell>
          <cell r="E870">
            <v>0</v>
          </cell>
          <cell r="G870">
            <v>0</v>
          </cell>
        </row>
        <row r="871">
          <cell r="A871" t="str">
            <v>391500 Ostatní časové rozliš</v>
          </cell>
          <cell r="B871">
            <v>0</v>
          </cell>
          <cell r="C871">
            <v>677121.44</v>
          </cell>
          <cell r="D871">
            <v>0</v>
          </cell>
          <cell r="E871">
            <v>0</v>
          </cell>
          <cell r="G871">
            <v>0</v>
          </cell>
        </row>
        <row r="872">
          <cell r="A872" t="str">
            <v>391500 Ostatní časové rozlišení aktiv</v>
          </cell>
          <cell r="B872">
            <v>0</v>
          </cell>
          <cell r="C872">
            <v>677121.44</v>
          </cell>
          <cell r="D872">
            <v>0</v>
          </cell>
          <cell r="E872">
            <v>0</v>
          </cell>
          <cell r="G872">
            <v>0</v>
          </cell>
        </row>
        <row r="873">
          <cell r="A873" t="str">
            <v>391620 ČRN - provize z nezaú</v>
          </cell>
          <cell r="B873">
            <v>0</v>
          </cell>
          <cell r="C873">
            <v>2088</v>
          </cell>
          <cell r="D873">
            <v>0</v>
          </cell>
          <cell r="E873">
            <v>0</v>
          </cell>
          <cell r="G873">
            <v>0</v>
          </cell>
        </row>
        <row r="874">
          <cell r="A874" t="str">
            <v>391620 ČRN - provize z nezaúčtovaného pojistného Z</v>
          </cell>
          <cell r="B874">
            <v>0</v>
          </cell>
          <cell r="C874">
            <v>2088</v>
          </cell>
          <cell r="D874">
            <v>0</v>
          </cell>
          <cell r="E874">
            <v>0</v>
          </cell>
          <cell r="G874">
            <v>0</v>
          </cell>
        </row>
        <row r="875">
          <cell r="A875" t="str">
            <v>391624 ČRN - provize z nezaú</v>
          </cell>
          <cell r="B875">
            <v>0</v>
          </cell>
          <cell r="C875">
            <v>20917001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A876" t="str">
            <v>391624 ČRN - provize z nezaúčtovaného pojistného UL</v>
          </cell>
          <cell r="B876">
            <v>0</v>
          </cell>
          <cell r="C876">
            <v>20917001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</row>
        <row r="877">
          <cell r="A877" t="str">
            <v>391625 ČRN - provize z nezaú</v>
          </cell>
          <cell r="B877">
            <v>0</v>
          </cell>
          <cell r="C877">
            <v>271473</v>
          </cell>
          <cell r="D877">
            <v>0</v>
          </cell>
          <cell r="E877">
            <v>0</v>
          </cell>
          <cell r="G877">
            <v>0</v>
          </cell>
        </row>
        <row r="878">
          <cell r="A878" t="str">
            <v>391625 ČRN - provize z nezaúčtovaného pojistného FZ</v>
          </cell>
          <cell r="B878">
            <v>0</v>
          </cell>
          <cell r="C878">
            <v>271473</v>
          </cell>
          <cell r="D878">
            <v>0</v>
          </cell>
          <cell r="E878">
            <v>0</v>
          </cell>
          <cell r="G878">
            <v>0</v>
          </cell>
        </row>
        <row r="879">
          <cell r="A879" t="str">
            <v>391670 ČRN - provize z nezaú</v>
          </cell>
          <cell r="B879">
            <v>0</v>
          </cell>
          <cell r="C879">
            <v>14419</v>
          </cell>
          <cell r="D879">
            <v>0</v>
          </cell>
          <cell r="E879">
            <v>0</v>
          </cell>
          <cell r="G879">
            <v>0</v>
          </cell>
        </row>
        <row r="880">
          <cell r="A880" t="str">
            <v>391670 ČRN - provize z nezaúčtovaného pojistného U</v>
          </cell>
          <cell r="B880">
            <v>0</v>
          </cell>
          <cell r="C880">
            <v>14419</v>
          </cell>
          <cell r="D880">
            <v>0</v>
          </cell>
          <cell r="E880">
            <v>0</v>
          </cell>
          <cell r="G880">
            <v>0</v>
          </cell>
        </row>
        <row r="881">
          <cell r="A881" t="str">
            <v xml:space="preserve">394200 Naběhlý úrok  z TV - 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G881">
            <v>0</v>
          </cell>
        </row>
        <row r="882">
          <cell r="A882" t="str">
            <v>394200 Naběhlý úrok  z TV - ŽP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G882">
            <v>0</v>
          </cell>
        </row>
        <row r="883">
          <cell r="A883" t="str">
            <v xml:space="preserve">394250 Naběhlý úrok  z TV - 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G883">
            <v>0</v>
          </cell>
        </row>
        <row r="884">
          <cell r="A884" t="str">
            <v>394250 Naběhlý úrok  z TV - NP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G884">
            <v>0</v>
          </cell>
        </row>
        <row r="885">
          <cell r="A885" t="str">
            <v>397100 Ostatní dohadné polož</v>
          </cell>
          <cell r="B885">
            <v>0</v>
          </cell>
          <cell r="C885">
            <v>179247.95</v>
          </cell>
          <cell r="D885">
            <v>0</v>
          </cell>
          <cell r="E885">
            <v>0</v>
          </cell>
          <cell r="G885">
            <v>0</v>
          </cell>
        </row>
        <row r="886">
          <cell r="A886" t="str">
            <v>397100 Ostatní dohadné položky aktivní</v>
          </cell>
          <cell r="B886">
            <v>0</v>
          </cell>
          <cell r="C886">
            <v>179247.95</v>
          </cell>
          <cell r="D886">
            <v>0</v>
          </cell>
          <cell r="E886">
            <v>0</v>
          </cell>
          <cell r="G886">
            <v>0</v>
          </cell>
        </row>
        <row r="887">
          <cell r="A887" t="str">
            <v xml:space="preserve">397300 Dohadné účty aktivní 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G887">
            <v>0</v>
          </cell>
        </row>
        <row r="888">
          <cell r="A888" t="str">
            <v>397300 Dohadné účty aktivní - náhrady od pojišťovny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G888">
            <v>0</v>
          </cell>
        </row>
        <row r="889">
          <cell r="A889" t="str">
            <v>397500 Přefakturace nakupova</v>
          </cell>
          <cell r="B889">
            <v>0</v>
          </cell>
          <cell r="C889">
            <v>1565388.9</v>
          </cell>
          <cell r="D889">
            <v>0</v>
          </cell>
          <cell r="E889">
            <v>0</v>
          </cell>
          <cell r="G889">
            <v>0</v>
          </cell>
        </row>
        <row r="890">
          <cell r="A890" t="str">
            <v>397500 Přefakturace nakupovaných výkonů</v>
          </cell>
          <cell r="B890">
            <v>0</v>
          </cell>
          <cell r="C890">
            <v>1565388.9</v>
          </cell>
          <cell r="D890">
            <v>0</v>
          </cell>
          <cell r="E890">
            <v>0</v>
          </cell>
          <cell r="G890">
            <v>0</v>
          </cell>
        </row>
        <row r="891">
          <cell r="A891" t="str">
            <v>397600 Zúčtování se zajistit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G891">
            <v>0</v>
          </cell>
        </row>
        <row r="892">
          <cell r="A892" t="str">
            <v>397600 Zúčtování se zajistitelem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G892">
            <v>0</v>
          </cell>
        </row>
        <row r="893">
          <cell r="A893" t="str">
            <v>397610 Dohadná položka-provi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G893">
            <v>0</v>
          </cell>
        </row>
        <row r="894">
          <cell r="A894" t="str">
            <v>397610 Dohadná položka-provize ze zisku zajistitele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G894">
            <v>0</v>
          </cell>
        </row>
        <row r="895">
          <cell r="A895" t="str">
            <v>397700 Dohadná položka aktiv</v>
          </cell>
          <cell r="B895">
            <v>0</v>
          </cell>
          <cell r="C895">
            <v>110329227</v>
          </cell>
          <cell r="D895">
            <v>0</v>
          </cell>
          <cell r="E895">
            <v>0</v>
          </cell>
          <cell r="G895">
            <v>0</v>
          </cell>
        </row>
        <row r="896">
          <cell r="A896" t="str">
            <v>397700 Dohadná položka aktivní (nevyfaktur.pojistné)</v>
          </cell>
          <cell r="B896">
            <v>0</v>
          </cell>
          <cell r="C896">
            <v>110329227</v>
          </cell>
          <cell r="D896">
            <v>0</v>
          </cell>
          <cell r="E896">
            <v>0</v>
          </cell>
          <cell r="G896">
            <v>0</v>
          </cell>
        </row>
        <row r="897">
          <cell r="A897" t="str">
            <v>398100 Ostatní dohadné polož</v>
          </cell>
          <cell r="B897">
            <v>0</v>
          </cell>
          <cell r="C897">
            <v>-7247231</v>
          </cell>
          <cell r="D897">
            <v>0</v>
          </cell>
          <cell r="E897">
            <v>0</v>
          </cell>
          <cell r="G897">
            <v>0</v>
          </cell>
        </row>
        <row r="898">
          <cell r="A898" t="str">
            <v>398100 Ostatní dohadné položky pasivní</v>
          </cell>
          <cell r="B898">
            <v>0</v>
          </cell>
          <cell r="C898">
            <v>-7247231</v>
          </cell>
          <cell r="D898">
            <v>0</v>
          </cell>
          <cell r="E898">
            <v>0</v>
          </cell>
          <cell r="G898">
            <v>0</v>
          </cell>
        </row>
        <row r="899">
          <cell r="A899" t="str">
            <v>398110 Dohadná položka-mzdov</v>
          </cell>
          <cell r="B899">
            <v>0</v>
          </cell>
          <cell r="C899">
            <v>-8425705.5999999996</v>
          </cell>
          <cell r="D899">
            <v>0</v>
          </cell>
          <cell r="E899">
            <v>0</v>
          </cell>
          <cell r="G899">
            <v>0</v>
          </cell>
        </row>
        <row r="900">
          <cell r="A900" t="str">
            <v>398110 Dohadná položka-mzdové náklady - externí doklad</v>
          </cell>
          <cell r="B900">
            <v>0</v>
          </cell>
          <cell r="C900">
            <v>-8425705.5999999996</v>
          </cell>
          <cell r="D900">
            <v>0</v>
          </cell>
          <cell r="E900">
            <v>0</v>
          </cell>
          <cell r="G900">
            <v>0</v>
          </cell>
        </row>
        <row r="901">
          <cell r="A901" t="str">
            <v>398200 Nevyfakturované dodáv</v>
          </cell>
          <cell r="B901">
            <v>0</v>
          </cell>
          <cell r="C901">
            <v>-6742524.8300000001</v>
          </cell>
          <cell r="D901">
            <v>0</v>
          </cell>
          <cell r="E901">
            <v>0</v>
          </cell>
          <cell r="G901">
            <v>0</v>
          </cell>
        </row>
        <row r="902">
          <cell r="A902" t="str">
            <v>398200 Nevyfakturované dodávky</v>
          </cell>
          <cell r="B902">
            <v>0</v>
          </cell>
          <cell r="C902">
            <v>-6742524.8300000001</v>
          </cell>
          <cell r="D902">
            <v>0</v>
          </cell>
          <cell r="E902">
            <v>0</v>
          </cell>
          <cell r="G902">
            <v>0</v>
          </cell>
        </row>
        <row r="903">
          <cell r="A903" t="str">
            <v>398300 Zálohy na služby k ná</v>
          </cell>
          <cell r="B903">
            <v>0</v>
          </cell>
          <cell r="C903">
            <v>-4131252.48</v>
          </cell>
          <cell r="D903">
            <v>0</v>
          </cell>
          <cell r="E903">
            <v>0</v>
          </cell>
          <cell r="G903">
            <v>0</v>
          </cell>
        </row>
        <row r="904">
          <cell r="A904" t="str">
            <v>398300 Zálohy na služby k nájemnému</v>
          </cell>
          <cell r="B904">
            <v>0</v>
          </cell>
          <cell r="C904">
            <v>-4131252.48</v>
          </cell>
          <cell r="D904">
            <v>0</v>
          </cell>
          <cell r="E904">
            <v>0</v>
          </cell>
          <cell r="G904">
            <v>0</v>
          </cell>
        </row>
        <row r="905">
          <cell r="A905" t="str">
            <v>398333 Dohadná položka-posto</v>
          </cell>
          <cell r="B905">
            <v>0</v>
          </cell>
          <cell r="C905">
            <v>-58328503</v>
          </cell>
          <cell r="D905">
            <v>0</v>
          </cell>
          <cell r="E905">
            <v>0</v>
          </cell>
          <cell r="G905">
            <v>0</v>
          </cell>
        </row>
        <row r="906">
          <cell r="A906" t="str">
            <v>398333 Dohadná položka-postoupené pojistné  zaj.</v>
          </cell>
          <cell r="B906">
            <v>0</v>
          </cell>
          <cell r="C906">
            <v>-58328503</v>
          </cell>
          <cell r="D906">
            <v>0</v>
          </cell>
          <cell r="E906">
            <v>0</v>
          </cell>
          <cell r="G906">
            <v>0</v>
          </cell>
        </row>
        <row r="907">
          <cell r="A907" t="str">
            <v>398999 Nevyplacené provize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G907">
            <v>0</v>
          </cell>
        </row>
        <row r="908">
          <cell r="A908" t="str">
            <v>398999 Nevyplacené provize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G908">
            <v>0</v>
          </cell>
        </row>
        <row r="909">
          <cell r="A909" t="str">
            <v>401100 Základní kapitál zaps</v>
          </cell>
          <cell r="B909">
            <v>0</v>
          </cell>
          <cell r="C909">
            <v>-95000000</v>
          </cell>
          <cell r="D909">
            <v>0</v>
          </cell>
          <cell r="E909">
            <v>0</v>
          </cell>
          <cell r="G909">
            <v>0</v>
          </cell>
        </row>
        <row r="910">
          <cell r="A910" t="str">
            <v>401100 Základní kapitál zaps. do OR - ČS</v>
          </cell>
          <cell r="B910">
            <v>0</v>
          </cell>
          <cell r="C910">
            <v>-95000000</v>
          </cell>
          <cell r="D910">
            <v>0</v>
          </cell>
          <cell r="E910">
            <v>0</v>
          </cell>
          <cell r="G910">
            <v>0</v>
          </cell>
        </row>
        <row r="911">
          <cell r="A911" t="str">
            <v>401300 Základní kapitál - Wi</v>
          </cell>
          <cell r="B911">
            <v>0</v>
          </cell>
          <cell r="C911">
            <v>-1710100000</v>
          </cell>
          <cell r="D911">
            <v>0</v>
          </cell>
          <cell r="E911">
            <v>0</v>
          </cell>
          <cell r="G911">
            <v>0</v>
          </cell>
        </row>
        <row r="912">
          <cell r="A912" t="str">
            <v>401300 Základní kapitál - Wiener Städtische Versicherung</v>
          </cell>
          <cell r="B912">
            <v>0</v>
          </cell>
          <cell r="C912">
            <v>-1710100000</v>
          </cell>
          <cell r="D912">
            <v>0</v>
          </cell>
          <cell r="E912">
            <v>0</v>
          </cell>
          <cell r="G912">
            <v>0</v>
          </cell>
        </row>
        <row r="913">
          <cell r="A913" t="str">
            <v>401400 Základní kapitál-Koop</v>
          </cell>
          <cell r="B913">
            <v>0</v>
          </cell>
          <cell r="C913">
            <v>-95000000</v>
          </cell>
          <cell r="D913">
            <v>0</v>
          </cell>
          <cell r="E913">
            <v>0</v>
          </cell>
          <cell r="G913">
            <v>0</v>
          </cell>
        </row>
        <row r="914">
          <cell r="A914" t="str">
            <v>401400 Základní kapitál-Kooperativa pojišťovna, a.s.,VIG</v>
          </cell>
          <cell r="B914">
            <v>0</v>
          </cell>
          <cell r="C914">
            <v>-95000000</v>
          </cell>
          <cell r="D914">
            <v>0</v>
          </cell>
          <cell r="E914">
            <v>0</v>
          </cell>
          <cell r="G914">
            <v>0</v>
          </cell>
        </row>
        <row r="915">
          <cell r="A915" t="str">
            <v>404101 Přecenění pozemků</v>
          </cell>
          <cell r="B915">
            <v>0</v>
          </cell>
          <cell r="C915">
            <v>-355589.99</v>
          </cell>
          <cell r="D915">
            <v>0</v>
          </cell>
          <cell r="E915">
            <v>0</v>
          </cell>
          <cell r="G915">
            <v>0</v>
          </cell>
        </row>
        <row r="916">
          <cell r="A916" t="str">
            <v>404101 Přecenění pozemků</v>
          </cell>
          <cell r="B916">
            <v>0</v>
          </cell>
          <cell r="C916">
            <v>-355589.99</v>
          </cell>
          <cell r="D916">
            <v>0</v>
          </cell>
          <cell r="E916">
            <v>0</v>
          </cell>
          <cell r="G916">
            <v>0</v>
          </cell>
        </row>
        <row r="917">
          <cell r="A917" t="str">
            <v>404102 Přecenění budov</v>
          </cell>
          <cell r="B917">
            <v>0</v>
          </cell>
          <cell r="C917">
            <v>4979931.53</v>
          </cell>
          <cell r="D917">
            <v>0</v>
          </cell>
          <cell r="E917">
            <v>0</v>
          </cell>
          <cell r="G917">
            <v>0</v>
          </cell>
        </row>
        <row r="918">
          <cell r="A918" t="str">
            <v>404102 Přecenění budov</v>
          </cell>
          <cell r="B918">
            <v>0</v>
          </cell>
          <cell r="C918">
            <v>4979931.53</v>
          </cell>
          <cell r="D918">
            <v>0</v>
          </cell>
          <cell r="E918">
            <v>0</v>
          </cell>
          <cell r="G918">
            <v>0</v>
          </cell>
        </row>
        <row r="919">
          <cell r="A919" t="str">
            <v>404170 OR-podíl s podst. Vli</v>
          </cell>
          <cell r="B919">
            <v>0</v>
          </cell>
          <cell r="C919">
            <v>-2124084.98</v>
          </cell>
          <cell r="D919">
            <v>0</v>
          </cell>
          <cell r="E919">
            <v>0</v>
          </cell>
          <cell r="G919">
            <v>0</v>
          </cell>
        </row>
        <row r="920">
          <cell r="A920" t="str">
            <v>404170 OR-podíl s podst. Vlivem</v>
          </cell>
          <cell r="B920">
            <v>0</v>
          </cell>
          <cell r="C920">
            <v>-2124084.98</v>
          </cell>
          <cell r="D920">
            <v>0</v>
          </cell>
          <cell r="E920">
            <v>0</v>
          </cell>
          <cell r="G920">
            <v>0</v>
          </cell>
        </row>
        <row r="921">
          <cell r="A921" t="str">
            <v>404171 OR-podíl s podst. vli</v>
          </cell>
          <cell r="B921">
            <v>0</v>
          </cell>
          <cell r="C921">
            <v>403576.15</v>
          </cell>
          <cell r="D921">
            <v>0</v>
          </cell>
          <cell r="E921">
            <v>0</v>
          </cell>
          <cell r="G921">
            <v>0</v>
          </cell>
        </row>
        <row r="922">
          <cell r="A922" t="str">
            <v>404171 OR-podíl s podst. vlivem -odlož.daň</v>
          </cell>
          <cell r="B922">
            <v>0</v>
          </cell>
          <cell r="C922">
            <v>403576.15</v>
          </cell>
          <cell r="D922">
            <v>0</v>
          </cell>
          <cell r="E922">
            <v>0</v>
          </cell>
          <cell r="G922">
            <v>0</v>
          </cell>
        </row>
        <row r="923">
          <cell r="A923" t="str">
            <v>404450 OR - HTM - ost. dluho</v>
          </cell>
          <cell r="B923">
            <v>0</v>
          </cell>
          <cell r="C923">
            <v>-68012589.379999995</v>
          </cell>
          <cell r="D923">
            <v>0</v>
          </cell>
          <cell r="E923">
            <v>0</v>
          </cell>
          <cell r="G923">
            <v>0</v>
          </cell>
        </row>
        <row r="924">
          <cell r="A924" t="str">
            <v>404450 OR - HTM - ost. dluhop.</v>
          </cell>
          <cell r="B924">
            <v>0</v>
          </cell>
          <cell r="C924">
            <v>-68012589.379999995</v>
          </cell>
          <cell r="D924">
            <v>0</v>
          </cell>
          <cell r="E924">
            <v>0</v>
          </cell>
          <cell r="G924">
            <v>0</v>
          </cell>
        </row>
        <row r="925">
          <cell r="A925" t="str">
            <v>404451 OR - HTM -odlož.daň-o</v>
          </cell>
          <cell r="B925">
            <v>0</v>
          </cell>
          <cell r="C925">
            <v>12922391.960000001</v>
          </cell>
          <cell r="D925">
            <v>0</v>
          </cell>
          <cell r="E925">
            <v>0</v>
          </cell>
          <cell r="G925">
            <v>0</v>
          </cell>
        </row>
        <row r="926">
          <cell r="A926" t="str">
            <v>404451 OR - HTM -odlož.daň-ost. dluhop.</v>
          </cell>
          <cell r="B926">
            <v>0</v>
          </cell>
          <cell r="C926">
            <v>12922391.960000001</v>
          </cell>
          <cell r="D926">
            <v>0</v>
          </cell>
          <cell r="E926">
            <v>0</v>
          </cell>
          <cell r="G926">
            <v>0</v>
          </cell>
        </row>
        <row r="927">
          <cell r="A927" t="str">
            <v>404455 OR - HTM - HZL</v>
          </cell>
          <cell r="B927">
            <v>0</v>
          </cell>
          <cell r="C927">
            <v>12642838.74</v>
          </cell>
          <cell r="D927">
            <v>0</v>
          </cell>
          <cell r="E927">
            <v>0</v>
          </cell>
          <cell r="G927">
            <v>0</v>
          </cell>
        </row>
        <row r="928">
          <cell r="A928" t="str">
            <v>404455 OR - HTM - HZL</v>
          </cell>
          <cell r="B928">
            <v>0</v>
          </cell>
          <cell r="C928">
            <v>12642838.74</v>
          </cell>
          <cell r="D928">
            <v>0</v>
          </cell>
          <cell r="E928">
            <v>0</v>
          </cell>
          <cell r="G928">
            <v>0</v>
          </cell>
        </row>
        <row r="929">
          <cell r="A929" t="str">
            <v>404456 OR - HTM - odlož. daň</v>
          </cell>
          <cell r="B929">
            <v>0</v>
          </cell>
          <cell r="C929">
            <v>-2402139.36</v>
          </cell>
          <cell r="D929">
            <v>0</v>
          </cell>
          <cell r="E929">
            <v>0</v>
          </cell>
          <cell r="G929">
            <v>0</v>
          </cell>
        </row>
        <row r="930">
          <cell r="A930" t="str">
            <v>404456 OR - HTM - odlož. daň - HZL</v>
          </cell>
          <cell r="B930">
            <v>0</v>
          </cell>
          <cell r="C930">
            <v>-2402139.36</v>
          </cell>
          <cell r="D930">
            <v>0</v>
          </cell>
          <cell r="E930">
            <v>0</v>
          </cell>
          <cell r="G930">
            <v>0</v>
          </cell>
        </row>
        <row r="931">
          <cell r="A931" t="str">
            <v>411100 Zákonný rezervní fond</v>
          </cell>
          <cell r="B931">
            <v>0</v>
          </cell>
          <cell r="C931">
            <v>-321587564</v>
          </cell>
          <cell r="D931">
            <v>0</v>
          </cell>
          <cell r="E931">
            <v>0</v>
          </cell>
          <cell r="G931">
            <v>0</v>
          </cell>
        </row>
        <row r="932">
          <cell r="A932" t="str">
            <v>411100 Zákonný rezervní fond</v>
          </cell>
          <cell r="B932">
            <v>0</v>
          </cell>
          <cell r="C932">
            <v>-321587564</v>
          </cell>
          <cell r="D932">
            <v>0</v>
          </cell>
          <cell r="E932">
            <v>0</v>
          </cell>
          <cell r="G932">
            <v>0</v>
          </cell>
        </row>
        <row r="933">
          <cell r="A933" t="str">
            <v>412100 Fond sociální</v>
          </cell>
          <cell r="B933">
            <v>0</v>
          </cell>
          <cell r="C933">
            <v>-6445670.7999999998</v>
          </cell>
          <cell r="D933">
            <v>0</v>
          </cell>
          <cell r="E933">
            <v>0</v>
          </cell>
          <cell r="G933">
            <v>0</v>
          </cell>
        </row>
        <row r="934">
          <cell r="A934" t="str">
            <v>412100 Fond sociální</v>
          </cell>
          <cell r="B934">
            <v>0</v>
          </cell>
          <cell r="C934">
            <v>-6445670.7999999998</v>
          </cell>
          <cell r="D934">
            <v>0</v>
          </cell>
          <cell r="E934">
            <v>0</v>
          </cell>
          <cell r="G934">
            <v>0</v>
          </cell>
        </row>
        <row r="935">
          <cell r="A935" t="str">
            <v>413100 Nerozdělený zisk z mi</v>
          </cell>
          <cell r="B935">
            <v>0</v>
          </cell>
          <cell r="C935">
            <v>-163795538.87</v>
          </cell>
          <cell r="D935">
            <v>0</v>
          </cell>
          <cell r="E935">
            <v>0</v>
          </cell>
          <cell r="G935">
            <v>0</v>
          </cell>
        </row>
        <row r="936">
          <cell r="A936" t="str">
            <v>413100 Nerozdělený zisk z minulých let</v>
          </cell>
          <cell r="B936">
            <v>0</v>
          </cell>
          <cell r="C936">
            <v>-163795538.87</v>
          </cell>
          <cell r="D936">
            <v>0</v>
          </cell>
          <cell r="E936">
            <v>0</v>
          </cell>
          <cell r="G936">
            <v>0</v>
          </cell>
        </row>
        <row r="937">
          <cell r="A937" t="str">
            <v>441216 Rez. na nezasl.poj.po</v>
          </cell>
          <cell r="B937">
            <v>0</v>
          </cell>
          <cell r="C937">
            <v>4833315</v>
          </cell>
          <cell r="D937">
            <v>0</v>
          </cell>
          <cell r="E937">
            <v>0</v>
          </cell>
          <cell r="G937">
            <v>0</v>
          </cell>
        </row>
        <row r="938">
          <cell r="A938" t="str">
            <v>441216 Rez. na nezasl.poj.post.-Připoj.Úrazu a nem.ZU-VIG</v>
          </cell>
          <cell r="B938">
            <v>0</v>
          </cell>
          <cell r="C938">
            <v>4833315</v>
          </cell>
          <cell r="D938">
            <v>0</v>
          </cell>
          <cell r="E938">
            <v>0</v>
          </cell>
          <cell r="G938">
            <v>0</v>
          </cell>
        </row>
        <row r="939">
          <cell r="A939" t="str">
            <v>441217 Rezerva na nezasl.poj</v>
          </cell>
          <cell r="B939">
            <v>0</v>
          </cell>
          <cell r="C939">
            <v>15977553</v>
          </cell>
          <cell r="D939">
            <v>0</v>
          </cell>
          <cell r="E939">
            <v>0</v>
          </cell>
          <cell r="G939">
            <v>0</v>
          </cell>
        </row>
        <row r="940">
          <cell r="A940" t="str">
            <v>441217 Rezerva na nezasl.poj.post.-Úraz sám-NU-VIG</v>
          </cell>
          <cell r="B940">
            <v>0</v>
          </cell>
          <cell r="C940">
            <v>15977553</v>
          </cell>
          <cell r="D940">
            <v>0</v>
          </cell>
          <cell r="E940">
            <v>0</v>
          </cell>
          <cell r="G940">
            <v>0</v>
          </cell>
        </row>
        <row r="941">
          <cell r="A941" t="str">
            <v>441312 Rezerva na nezasl.poj</v>
          </cell>
          <cell r="B941">
            <v>0</v>
          </cell>
          <cell r="C941">
            <v>-13413406</v>
          </cell>
          <cell r="D941">
            <v>0</v>
          </cell>
          <cell r="E941">
            <v>0</v>
          </cell>
          <cell r="G941">
            <v>0</v>
          </cell>
        </row>
        <row r="942">
          <cell r="A942" t="str">
            <v>441312 Rezerva na nezasl.poj.-Smrt nebo dožití Ž</v>
          </cell>
          <cell r="B942">
            <v>0</v>
          </cell>
          <cell r="C942">
            <v>-13413406</v>
          </cell>
          <cell r="D942">
            <v>0</v>
          </cell>
          <cell r="E942">
            <v>0</v>
          </cell>
          <cell r="G942">
            <v>0</v>
          </cell>
        </row>
        <row r="943">
          <cell r="A943" t="str">
            <v>441313 Rezerva na nezasl.poj</v>
          </cell>
          <cell r="B943">
            <v>0</v>
          </cell>
          <cell r="C943">
            <v>-978063</v>
          </cell>
          <cell r="D943">
            <v>0</v>
          </cell>
          <cell r="E943">
            <v>0</v>
          </cell>
          <cell r="G943">
            <v>0</v>
          </cell>
        </row>
        <row r="944">
          <cell r="A944" t="str">
            <v>441313 Rezerva na nezasl.poj.-Svat.a prostř.na výž.dětí Ž</v>
          </cell>
          <cell r="B944">
            <v>0</v>
          </cell>
          <cell r="C944">
            <v>-978063</v>
          </cell>
          <cell r="D944">
            <v>0</v>
          </cell>
          <cell r="E944">
            <v>0</v>
          </cell>
          <cell r="G944">
            <v>0</v>
          </cell>
        </row>
        <row r="945">
          <cell r="A945" t="str">
            <v>441316 Rezerva na nezasl.poj</v>
          </cell>
          <cell r="B945">
            <v>0</v>
          </cell>
          <cell r="C945">
            <v>-14722784</v>
          </cell>
          <cell r="D945">
            <v>0</v>
          </cell>
          <cell r="E945">
            <v>0</v>
          </cell>
          <cell r="G945">
            <v>0</v>
          </cell>
        </row>
        <row r="946">
          <cell r="A946" t="str">
            <v>441316 Rezerva na nezasl.poj.-Připojištění Úraz a nem. Ž</v>
          </cell>
          <cell r="B946">
            <v>0</v>
          </cell>
          <cell r="C946">
            <v>-14722784</v>
          </cell>
          <cell r="D946">
            <v>0</v>
          </cell>
          <cell r="E946">
            <v>0</v>
          </cell>
          <cell r="G946">
            <v>0</v>
          </cell>
        </row>
        <row r="947">
          <cell r="A947" t="str">
            <v>441317 Rezerva na nezasl. po</v>
          </cell>
          <cell r="B947">
            <v>0</v>
          </cell>
          <cell r="C947">
            <v>-31987108</v>
          </cell>
          <cell r="D947">
            <v>0</v>
          </cell>
          <cell r="E947">
            <v>0</v>
          </cell>
          <cell r="G947">
            <v>0</v>
          </cell>
        </row>
        <row r="948">
          <cell r="A948" t="str">
            <v>441317 Rezerva na nezasl. poj.-Úraz sám NP</v>
          </cell>
          <cell r="B948">
            <v>0</v>
          </cell>
          <cell r="C948">
            <v>-31987108</v>
          </cell>
          <cell r="D948">
            <v>0</v>
          </cell>
          <cell r="E948">
            <v>0</v>
          </cell>
          <cell r="G948">
            <v>0</v>
          </cell>
        </row>
        <row r="949">
          <cell r="A949" t="str">
            <v>441329 Rezerva na nezasl.poj</v>
          </cell>
          <cell r="B949">
            <v>0</v>
          </cell>
          <cell r="C949">
            <v>-859012</v>
          </cell>
          <cell r="D949">
            <v>0</v>
          </cell>
          <cell r="E949">
            <v>0</v>
          </cell>
          <cell r="G949">
            <v>0</v>
          </cell>
        </row>
        <row r="950">
          <cell r="A950" t="str">
            <v>441329 Rezerva na nezasl.poj.-Pohřebné</v>
          </cell>
          <cell r="B950">
            <v>0</v>
          </cell>
          <cell r="C950">
            <v>-859012</v>
          </cell>
          <cell r="D950">
            <v>0</v>
          </cell>
          <cell r="E950">
            <v>0</v>
          </cell>
          <cell r="G950">
            <v>0</v>
          </cell>
        </row>
        <row r="951">
          <cell r="A951" t="str">
            <v>441412 Rezerva na nezasl.poj</v>
          </cell>
          <cell r="B951">
            <v>0</v>
          </cell>
          <cell r="C951">
            <v>5803482</v>
          </cell>
          <cell r="D951">
            <v>0</v>
          </cell>
          <cell r="E951">
            <v>0</v>
          </cell>
          <cell r="G951">
            <v>0</v>
          </cell>
        </row>
        <row r="952">
          <cell r="A952" t="str">
            <v>441412 Rezerva na nezasl.poj.-Smrt nebo dožití Ž post</v>
          </cell>
          <cell r="B952">
            <v>0</v>
          </cell>
          <cell r="C952">
            <v>5803482</v>
          </cell>
          <cell r="D952">
            <v>0</v>
          </cell>
          <cell r="E952">
            <v>0</v>
          </cell>
          <cell r="G952">
            <v>0</v>
          </cell>
        </row>
        <row r="953">
          <cell r="A953" t="str">
            <v>441413 Rezerva na nezasl.poj</v>
          </cell>
          <cell r="B953">
            <v>0</v>
          </cell>
          <cell r="C953">
            <v>804</v>
          </cell>
          <cell r="D953">
            <v>0</v>
          </cell>
          <cell r="E953">
            <v>0</v>
          </cell>
          <cell r="G953">
            <v>0</v>
          </cell>
        </row>
        <row r="954">
          <cell r="A954" t="str">
            <v>441413 Rezerva na nezasl.poj.-Svatební Ž post</v>
          </cell>
          <cell r="B954">
            <v>0</v>
          </cell>
          <cell r="C954">
            <v>804</v>
          </cell>
          <cell r="D954">
            <v>0</v>
          </cell>
          <cell r="E954">
            <v>0</v>
          </cell>
          <cell r="G954">
            <v>0</v>
          </cell>
        </row>
        <row r="955">
          <cell r="A955" t="str">
            <v>441416 Rezerva na nezasl.poj</v>
          </cell>
          <cell r="B955">
            <v>0</v>
          </cell>
          <cell r="C955">
            <v>918931</v>
          </cell>
          <cell r="D955">
            <v>0</v>
          </cell>
          <cell r="E955">
            <v>0</v>
          </cell>
          <cell r="G955">
            <v>0</v>
          </cell>
        </row>
        <row r="956">
          <cell r="A956" t="str">
            <v>441416 Rezerva na nezasl.poj.-Připoj.Úrazu a nem. Ž post</v>
          </cell>
          <cell r="B956">
            <v>0</v>
          </cell>
          <cell r="C956">
            <v>918931</v>
          </cell>
          <cell r="D956">
            <v>0</v>
          </cell>
          <cell r="E956">
            <v>0</v>
          </cell>
          <cell r="G956">
            <v>0</v>
          </cell>
        </row>
        <row r="957">
          <cell r="A957" t="str">
            <v>442111 Rezerva životního poj</v>
          </cell>
          <cell r="B957">
            <v>0</v>
          </cell>
          <cell r="C957">
            <v>-1484499843.8599999</v>
          </cell>
          <cell r="D957">
            <v>0</v>
          </cell>
          <cell r="E957">
            <v>0</v>
          </cell>
          <cell r="G957">
            <v>0</v>
          </cell>
        </row>
        <row r="958">
          <cell r="A958" t="str">
            <v>442111 Rezerva životního poj.Pojistné-KP</v>
          </cell>
          <cell r="B958">
            <v>0</v>
          </cell>
          <cell r="C958">
            <v>-1484499843.8599999</v>
          </cell>
          <cell r="D958">
            <v>0</v>
          </cell>
          <cell r="E958">
            <v>0</v>
          </cell>
          <cell r="G958">
            <v>0</v>
          </cell>
        </row>
        <row r="959">
          <cell r="A959" t="str">
            <v>442112 Rezerva životního poj</v>
          </cell>
          <cell r="B959">
            <v>0</v>
          </cell>
          <cell r="C959">
            <v>-5191747565.5799999</v>
          </cell>
          <cell r="D959">
            <v>0</v>
          </cell>
          <cell r="E959">
            <v>0</v>
          </cell>
          <cell r="G959">
            <v>0</v>
          </cell>
        </row>
        <row r="960">
          <cell r="A960" t="str">
            <v>442112 Rezerva životního poj.Pojistné-Smrt Ž</v>
          </cell>
          <cell r="B960">
            <v>0</v>
          </cell>
          <cell r="C960">
            <v>-5191747565.5799999</v>
          </cell>
          <cell r="D960">
            <v>0</v>
          </cell>
          <cell r="E960">
            <v>0</v>
          </cell>
          <cell r="G960">
            <v>0</v>
          </cell>
        </row>
        <row r="961">
          <cell r="A961" t="str">
            <v>442113 Rezerva životního poj</v>
          </cell>
          <cell r="B961">
            <v>0</v>
          </cell>
          <cell r="C961">
            <v>-142207338.06</v>
          </cell>
          <cell r="D961">
            <v>0</v>
          </cell>
          <cell r="E961">
            <v>0</v>
          </cell>
          <cell r="G961">
            <v>0</v>
          </cell>
        </row>
        <row r="962">
          <cell r="A962" t="str">
            <v>442113 Rezerva životního poj.Pojistné-Svatební Ž</v>
          </cell>
          <cell r="B962">
            <v>0</v>
          </cell>
          <cell r="C962">
            <v>-142207338.06</v>
          </cell>
          <cell r="D962">
            <v>0</v>
          </cell>
          <cell r="E962">
            <v>0</v>
          </cell>
          <cell r="G962">
            <v>0</v>
          </cell>
        </row>
        <row r="963">
          <cell r="A963" t="str">
            <v>442114 Rezerva životního poj</v>
          </cell>
          <cell r="B963">
            <v>0</v>
          </cell>
          <cell r="C963">
            <v>-7986689.7699999996</v>
          </cell>
          <cell r="D963">
            <v>0</v>
          </cell>
          <cell r="E963">
            <v>0</v>
          </cell>
          <cell r="G963">
            <v>0</v>
          </cell>
        </row>
        <row r="964">
          <cell r="A964" t="str">
            <v>442114 Rezerva životního poj.Pojistné-Důchodové Ž</v>
          </cell>
          <cell r="B964">
            <v>0</v>
          </cell>
          <cell r="C964">
            <v>-7986689.7699999996</v>
          </cell>
          <cell r="D964">
            <v>0</v>
          </cell>
          <cell r="E964">
            <v>0</v>
          </cell>
          <cell r="G964">
            <v>0</v>
          </cell>
        </row>
        <row r="965">
          <cell r="A965" t="str">
            <v>442115 Rezerva životního poj</v>
          </cell>
          <cell r="B965">
            <v>0</v>
          </cell>
          <cell r="C965">
            <v>-3411359661.5</v>
          </cell>
          <cell r="D965">
            <v>0</v>
          </cell>
          <cell r="E965">
            <v>0</v>
          </cell>
          <cell r="G965">
            <v>0</v>
          </cell>
        </row>
        <row r="966">
          <cell r="A966" t="str">
            <v>442115 Rezerva životního poj.Pojistné-Pojištění s IF3%</v>
          </cell>
          <cell r="B966">
            <v>0</v>
          </cell>
          <cell r="C966">
            <v>-3411359661.5</v>
          </cell>
          <cell r="D966">
            <v>0</v>
          </cell>
          <cell r="E966">
            <v>0</v>
          </cell>
          <cell r="G966">
            <v>0</v>
          </cell>
        </row>
        <row r="967">
          <cell r="A967" t="str">
            <v>442116 Rezerva životního poj</v>
          </cell>
          <cell r="B967">
            <v>0</v>
          </cell>
          <cell r="C967">
            <v>-168921809.43000001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A968" t="str">
            <v>442116 Rezerva životního poj.Pojistné-Připoj.Úr.a nemoc Ž</v>
          </cell>
          <cell r="B968">
            <v>0</v>
          </cell>
          <cell r="C968">
            <v>-168921809.43000001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</row>
        <row r="969">
          <cell r="A969" t="str">
            <v>442118 Rezerva živ. poj.Poji</v>
          </cell>
          <cell r="B969">
            <v>0</v>
          </cell>
          <cell r="C969">
            <v>-3016583659.3299999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A970" t="str">
            <v>442118 Rezerva živ. poj.Pojistné-Pojištění s IF-2. fond2%</v>
          </cell>
          <cell r="B970">
            <v>0</v>
          </cell>
          <cell r="C970">
            <v>-3016583659.3299999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</row>
        <row r="971">
          <cell r="A971" t="str">
            <v>442119 Rezerva životního poj</v>
          </cell>
          <cell r="B971">
            <v>0</v>
          </cell>
          <cell r="C971">
            <v>-177074226.24000001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A972" t="str">
            <v>442119 Rezerva životního poj.Pojistné-Pohřebné</v>
          </cell>
          <cell r="B972">
            <v>0</v>
          </cell>
          <cell r="C972">
            <v>-177074226.24000001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A973" t="str">
            <v>442122 Rezerva životního poj</v>
          </cell>
          <cell r="B973">
            <v>0</v>
          </cell>
          <cell r="C973">
            <v>-251133030.16</v>
          </cell>
          <cell r="D973">
            <v>0</v>
          </cell>
          <cell r="E973">
            <v>0</v>
          </cell>
          <cell r="G973">
            <v>0</v>
          </cell>
        </row>
        <row r="974">
          <cell r="A974" t="str">
            <v>442122 Rezerva životního poj.Pojistné-XZ-BP-2,4 %</v>
          </cell>
          <cell r="B974">
            <v>0</v>
          </cell>
          <cell r="C974">
            <v>-251133030.16</v>
          </cell>
          <cell r="D974">
            <v>0</v>
          </cell>
          <cell r="E974">
            <v>0</v>
          </cell>
          <cell r="G974">
            <v>0</v>
          </cell>
        </row>
        <row r="975">
          <cell r="A975" t="str">
            <v>442123 Rezerva životního poj</v>
          </cell>
          <cell r="B975">
            <v>0</v>
          </cell>
          <cell r="C975">
            <v>-4841119130.5600004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</row>
        <row r="976">
          <cell r="A976" t="str">
            <v>442123 Rezerva životního poj.Pojistné-XZ -JP-0 %</v>
          </cell>
          <cell r="B976">
            <v>0</v>
          </cell>
          <cell r="C976">
            <v>-4841119130.5600004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A977" t="str">
            <v>442128 Rezerva živ. poj.Poj-</v>
          </cell>
          <cell r="B977">
            <v>0</v>
          </cell>
          <cell r="C977">
            <v>-568324170.35000002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</row>
        <row r="978">
          <cell r="A978" t="str">
            <v>442128 Rezerva živ. poj.Poj-Pojištění s IF-JZ 2%</v>
          </cell>
          <cell r="B978">
            <v>0</v>
          </cell>
          <cell r="C978">
            <v>-568324170.35000002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</row>
        <row r="979">
          <cell r="A979" t="str">
            <v>442311 Rezerva životního poj</v>
          </cell>
          <cell r="B979">
            <v>0</v>
          </cell>
          <cell r="C979">
            <v>-65066363.240000002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</row>
        <row r="980">
          <cell r="A980" t="str">
            <v>442311 Rezerva životního poj.Podíly-KP</v>
          </cell>
          <cell r="B980">
            <v>0</v>
          </cell>
          <cell r="C980">
            <v>-65066363.240000002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A981" t="str">
            <v>442312 Rezerva životního poj</v>
          </cell>
          <cell r="B981">
            <v>0</v>
          </cell>
          <cell r="C981">
            <v>-177489609.16999999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A982" t="str">
            <v>442312 Rezerva životního poj.Podíly-Smrt Ž</v>
          </cell>
          <cell r="B982">
            <v>0</v>
          </cell>
          <cell r="C982">
            <v>-177489609.16999999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</row>
        <row r="983">
          <cell r="A983" t="str">
            <v>442313 Rezerva životního poj</v>
          </cell>
          <cell r="B983">
            <v>0</v>
          </cell>
          <cell r="C983">
            <v>-14901820.18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A984" t="str">
            <v>442313 Rezerva životního poj.Podíly-Svatební Ž</v>
          </cell>
          <cell r="B984">
            <v>0</v>
          </cell>
          <cell r="C984">
            <v>-14901820.18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A985" t="str">
            <v>442316 Rezerva životního poj</v>
          </cell>
          <cell r="B985">
            <v>0</v>
          </cell>
          <cell r="C985">
            <v>-19463296.800000001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A986" t="str">
            <v>442316 Rezerva životního poj.Podíly-Připoj.Úr.a nemoci Ž</v>
          </cell>
          <cell r="B986">
            <v>0</v>
          </cell>
          <cell r="C986">
            <v>-19463296.800000001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442319 Rezerva životního poj</v>
          </cell>
          <cell r="B987">
            <v>0</v>
          </cell>
          <cell r="C987">
            <v>-2372264.54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A988" t="str">
            <v>442319 Rezerva životního poj.Podíly-Pohřebné</v>
          </cell>
          <cell r="B988">
            <v>0</v>
          </cell>
          <cell r="C988">
            <v>-2372264.54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A989" t="str">
            <v>442423 Rezerva živ. poj. - b</v>
          </cell>
          <cell r="B989">
            <v>0</v>
          </cell>
          <cell r="C989">
            <v>-179950811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A990" t="str">
            <v>442423 Rezerva živ. poj. - bonus za bezešk. průběh</v>
          </cell>
          <cell r="B990">
            <v>0</v>
          </cell>
          <cell r="C990">
            <v>-179950811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A991" t="str">
            <v>442523 Rezerva živ. poj. - b</v>
          </cell>
          <cell r="B991">
            <v>0</v>
          </cell>
          <cell r="C991">
            <v>-95305298.459999993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A992" t="str">
            <v>442523 Rezerva živ. poj. - bonus za věrnost</v>
          </cell>
          <cell r="B992">
            <v>0</v>
          </cell>
          <cell r="C992">
            <v>-95305298.459999993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A993" t="str">
            <v>443216 RBNS post. -Připoj.Úr</v>
          </cell>
          <cell r="B993">
            <v>0</v>
          </cell>
          <cell r="C993">
            <v>108391</v>
          </cell>
          <cell r="D993">
            <v>0</v>
          </cell>
          <cell r="E993">
            <v>0</v>
          </cell>
          <cell r="G993">
            <v>0</v>
          </cell>
        </row>
        <row r="994">
          <cell r="A994" t="str">
            <v>443216 RBNS post. -Připoj.Úr a nem.ZU-běž.rok-VIG</v>
          </cell>
          <cell r="B994">
            <v>0</v>
          </cell>
          <cell r="C994">
            <v>108391</v>
          </cell>
          <cell r="D994">
            <v>0</v>
          </cell>
          <cell r="E994">
            <v>0</v>
          </cell>
          <cell r="G994">
            <v>0</v>
          </cell>
        </row>
        <row r="995">
          <cell r="A995" t="str">
            <v>443217 RBNS post.-Úraz sám N</v>
          </cell>
          <cell r="B995">
            <v>0</v>
          </cell>
          <cell r="C995">
            <v>2693840</v>
          </cell>
          <cell r="D995">
            <v>0</v>
          </cell>
          <cell r="E995">
            <v>0</v>
          </cell>
          <cell r="G995">
            <v>0</v>
          </cell>
        </row>
        <row r="996">
          <cell r="A996" t="str">
            <v>443217 RBNS post.-Úraz sám NU-běžný rok - VIG</v>
          </cell>
          <cell r="B996">
            <v>0</v>
          </cell>
          <cell r="C996">
            <v>2693840</v>
          </cell>
          <cell r="D996">
            <v>0</v>
          </cell>
          <cell r="E996">
            <v>0</v>
          </cell>
          <cell r="G996">
            <v>0</v>
          </cell>
        </row>
        <row r="997">
          <cell r="A997" t="str">
            <v>443221 RBNS post.-předch.rok</v>
          </cell>
          <cell r="B997">
            <v>0</v>
          </cell>
          <cell r="C997">
            <v>8110951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A998" t="str">
            <v>443221 RBNS post.-předch.rok - FU - VIG</v>
          </cell>
          <cell r="B998">
            <v>0</v>
          </cell>
          <cell r="C998">
            <v>8110951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A999" t="str">
            <v xml:space="preserve">443226 RBNS post.-Připoj.Úr </v>
          </cell>
          <cell r="B999">
            <v>0</v>
          </cell>
          <cell r="C999">
            <v>261400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A1000" t="str">
            <v>443226 RBNS post.-Připoj.Úr a nem.-ZU-předch.rok-VIG</v>
          </cell>
          <cell r="B1000">
            <v>0</v>
          </cell>
          <cell r="C1000">
            <v>261400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A1001" t="str">
            <v>443227 RBNS post.-Úraz sám N</v>
          </cell>
          <cell r="B1001">
            <v>0</v>
          </cell>
          <cell r="C1001">
            <v>8404289</v>
          </cell>
          <cell r="D1001">
            <v>0</v>
          </cell>
          <cell r="E1001">
            <v>0</v>
          </cell>
          <cell r="G1001">
            <v>0</v>
          </cell>
        </row>
        <row r="1002">
          <cell r="A1002" t="str">
            <v>443227 RBNS post.-Úraz sám NU-předch.r.-VIG</v>
          </cell>
          <cell r="B1002">
            <v>0</v>
          </cell>
          <cell r="C1002">
            <v>8404289</v>
          </cell>
          <cell r="D1002">
            <v>0</v>
          </cell>
          <cell r="E1002">
            <v>0</v>
          </cell>
          <cell r="G1002">
            <v>0</v>
          </cell>
        </row>
        <row r="1003">
          <cell r="A1003" t="str">
            <v>443230 RBNS post.-předch.rok</v>
          </cell>
          <cell r="B1003">
            <v>0</v>
          </cell>
          <cell r="C1003">
            <v>1293980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A1004" t="str">
            <v>443230 RBNS post.-předch.rok - UU - VIG</v>
          </cell>
          <cell r="B1004">
            <v>0</v>
          </cell>
          <cell r="C1004">
            <v>1293980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A1005" t="str">
            <v>443231 RBNS post.-předch.rok</v>
          </cell>
          <cell r="B1005">
            <v>0</v>
          </cell>
          <cell r="C1005">
            <v>461800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A1006" t="str">
            <v>443231 RBNS post.-předch.rok - připoj.-JU - VIG</v>
          </cell>
          <cell r="B1006">
            <v>0</v>
          </cell>
          <cell r="C1006">
            <v>461800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</row>
        <row r="1007">
          <cell r="A1007" t="str">
            <v>443235 RBNS post.-předch.rok</v>
          </cell>
          <cell r="B1007">
            <v>0</v>
          </cell>
          <cell r="C1007">
            <v>25947109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</row>
        <row r="1008">
          <cell r="A1008" t="str">
            <v>443235 RBNS post.-předch.rok-FZ 2009 XU - VIG</v>
          </cell>
          <cell r="B1008">
            <v>0</v>
          </cell>
          <cell r="C1008">
            <v>25947109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A1009" t="str">
            <v>443255 RBNS post.-běž.rok-FZ</v>
          </cell>
          <cell r="B1009">
            <v>0</v>
          </cell>
          <cell r="C1009">
            <v>21378273</v>
          </cell>
          <cell r="D1009">
            <v>0</v>
          </cell>
          <cell r="E1009">
            <v>0</v>
          </cell>
          <cell r="G1009">
            <v>0</v>
          </cell>
        </row>
        <row r="1010">
          <cell r="A1010" t="str">
            <v>443255 RBNS post.-běž.rok-FZ 2009 XU - VIG</v>
          </cell>
          <cell r="B1010">
            <v>0</v>
          </cell>
          <cell r="C1010">
            <v>21378273</v>
          </cell>
          <cell r="D1010">
            <v>0</v>
          </cell>
          <cell r="E1010">
            <v>0</v>
          </cell>
          <cell r="G1010">
            <v>0</v>
          </cell>
        </row>
        <row r="1011">
          <cell r="A1011" t="str">
            <v>443256 RBNS postoup.-Připoj.</v>
          </cell>
          <cell r="B1011">
            <v>0</v>
          </cell>
          <cell r="C1011">
            <v>2793987</v>
          </cell>
          <cell r="D1011">
            <v>0</v>
          </cell>
          <cell r="E1011">
            <v>0</v>
          </cell>
          <cell r="G1011">
            <v>0</v>
          </cell>
        </row>
        <row r="1012">
          <cell r="A1012" t="str">
            <v>443256 RBNS postoup.-Připoj.Úr.a nem FU-běžný rok VIG</v>
          </cell>
          <cell r="B1012">
            <v>0</v>
          </cell>
          <cell r="C1012">
            <v>2793987</v>
          </cell>
          <cell r="D1012">
            <v>0</v>
          </cell>
          <cell r="E1012">
            <v>0</v>
          </cell>
          <cell r="G1012">
            <v>0</v>
          </cell>
        </row>
        <row r="1013">
          <cell r="A1013" t="str">
            <v>443258 RBNS post.-Připoj. Úr</v>
          </cell>
          <cell r="B1013">
            <v>0</v>
          </cell>
          <cell r="C1013">
            <v>331425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</row>
        <row r="1014">
          <cell r="A1014" t="str">
            <v>443258 RBNS post.-Připoj. Úr.a nem JU - běžný rok - VIG</v>
          </cell>
          <cell r="B1014">
            <v>0</v>
          </cell>
          <cell r="C1014">
            <v>331425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A1015" t="str">
            <v xml:space="preserve">443259 RBNS post.-pojištění </v>
          </cell>
          <cell r="B1015">
            <v>0</v>
          </cell>
          <cell r="C1015">
            <v>1146800</v>
          </cell>
          <cell r="D1015">
            <v>0</v>
          </cell>
          <cell r="E1015">
            <v>0</v>
          </cell>
          <cell r="G1015">
            <v>0</v>
          </cell>
        </row>
        <row r="1016">
          <cell r="A1016" t="str">
            <v>443259 RBNS post.-pojištění s IF UL-UU-běžný rok - VIG</v>
          </cell>
          <cell r="B1016">
            <v>0</v>
          </cell>
          <cell r="C1016">
            <v>1146800</v>
          </cell>
          <cell r="D1016">
            <v>0</v>
          </cell>
          <cell r="E1016">
            <v>0</v>
          </cell>
          <cell r="G1016">
            <v>0</v>
          </cell>
        </row>
        <row r="1017">
          <cell r="A1017" t="str">
            <v>443311 Rezerva na poj.plnění</v>
          </cell>
          <cell r="B1017">
            <v>0</v>
          </cell>
          <cell r="C1017">
            <v>-6284444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</row>
        <row r="1018">
          <cell r="A1018" t="str">
            <v>443311 Rezerva na poj.plnění ohl.- KP - běžný rok</v>
          </cell>
          <cell r="B1018">
            <v>0</v>
          </cell>
          <cell r="C1018">
            <v>-6284444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</row>
        <row r="1019">
          <cell r="A1019" t="str">
            <v>443312 Rezerva na poj.plnění</v>
          </cell>
          <cell r="B1019">
            <v>0</v>
          </cell>
          <cell r="C1019">
            <v>-31466185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A1020" t="str">
            <v>443312 Rezerva na poj.plnění ohl.-Smrt nebo dož. Ž</v>
          </cell>
          <cell r="B1020">
            <v>0</v>
          </cell>
          <cell r="C1020">
            <v>-31466185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A1021" t="str">
            <v>443313 Rezerva na poj.plnění</v>
          </cell>
          <cell r="B1021">
            <v>0</v>
          </cell>
          <cell r="C1021">
            <v>-40709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A1022" t="str">
            <v>443313 Rezerva na poj.plnění ohl.-Svatební Ž</v>
          </cell>
          <cell r="B1022">
            <v>0</v>
          </cell>
          <cell r="C1022">
            <v>-40709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A1023" t="str">
            <v>443315 Rezerva na poj.plnění</v>
          </cell>
          <cell r="B1023">
            <v>0</v>
          </cell>
          <cell r="C1023">
            <v>-1033868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</row>
        <row r="1024">
          <cell r="A1024" t="str">
            <v>443315 Rezerva na poj.plnění ohl.-Pojištění s IF Ž</v>
          </cell>
          <cell r="B1024">
            <v>0</v>
          </cell>
          <cell r="C1024">
            <v>-1033868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</row>
        <row r="1025">
          <cell r="A1025" t="str">
            <v>443316 Rezerva na poj.plnění</v>
          </cell>
          <cell r="B1025">
            <v>0</v>
          </cell>
          <cell r="C1025">
            <v>-5239623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</row>
        <row r="1026">
          <cell r="A1026" t="str">
            <v>443316 Rezerva na poj.plnění ohl-Připojištění Úr.a nem. Ž</v>
          </cell>
          <cell r="B1026">
            <v>0</v>
          </cell>
          <cell r="C1026">
            <v>-5239623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A1027" t="str">
            <v>443317 Rezerva na poj.plnění</v>
          </cell>
          <cell r="B1027">
            <v>0</v>
          </cell>
          <cell r="C1027">
            <v>-5659269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A1028" t="str">
            <v>443317 Rezerva na poj.plnění ohl.-Úraz sám NP</v>
          </cell>
          <cell r="B1028">
            <v>0</v>
          </cell>
          <cell r="C1028">
            <v>-5659269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A1029" t="str">
            <v>443318 Rezerva na poj.plnění</v>
          </cell>
          <cell r="B1029">
            <v>0</v>
          </cell>
          <cell r="C1029">
            <v>-401562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A1030" t="str">
            <v>443318 Rezerva na poj.plnění ohl-pojištění s IF Junior(JZ</v>
          </cell>
          <cell r="B1030">
            <v>0</v>
          </cell>
          <cell r="C1030">
            <v>-401562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A1031" t="str">
            <v>443319 Rezerva na poj.plnění</v>
          </cell>
          <cell r="B1031">
            <v>0</v>
          </cell>
          <cell r="C1031">
            <v>-1921549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A1032" t="str">
            <v>443319 Rezerva na poj.plnění ohl.-běž.rok-UZ</v>
          </cell>
          <cell r="B1032">
            <v>0</v>
          </cell>
          <cell r="C1032">
            <v>-1921549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A1033" t="str">
            <v>443320 Rezerva na poj.plnění</v>
          </cell>
          <cell r="B1033">
            <v>0</v>
          </cell>
          <cell r="C1033">
            <v>-4538735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</row>
        <row r="1034">
          <cell r="A1034" t="str">
            <v>443320 Rezerva na poj.plnění ohl.-běž.rok-UU</v>
          </cell>
          <cell r="B1034">
            <v>0</v>
          </cell>
          <cell r="C1034">
            <v>-4538735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A1035" t="str">
            <v>443321 Rez.na poj.plnění ohl</v>
          </cell>
          <cell r="B1035">
            <v>0</v>
          </cell>
          <cell r="C1035">
            <v>-65375768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A1036" t="str">
            <v>443321 Rez.na poj.plnění ohl-Připoj Úr.a nem-předch.rFU</v>
          </cell>
          <cell r="B1036">
            <v>0</v>
          </cell>
          <cell r="C1036">
            <v>-65375768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A1037" t="str">
            <v>443322 Rezerva na poj.plnění</v>
          </cell>
          <cell r="B1037">
            <v>0</v>
          </cell>
          <cell r="C1037">
            <v>-21613237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</row>
        <row r="1038">
          <cell r="A1038" t="str">
            <v>443322 Rezerva na poj.plnění ohl.-Smrt nebo dož. Ž-předch</v>
          </cell>
          <cell r="B1038">
            <v>0</v>
          </cell>
          <cell r="C1038">
            <v>-21613237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A1039" t="str">
            <v>443323 Rezerva na poj.plnění</v>
          </cell>
          <cell r="B1039">
            <v>0</v>
          </cell>
          <cell r="C1039">
            <v>-67852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A1040" t="str">
            <v>443323 Rezerva na poj.plnění ohl.-Svatební Ž-předch.roky</v>
          </cell>
          <cell r="B1040">
            <v>0</v>
          </cell>
          <cell r="C1040">
            <v>-67852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A1041" t="str">
            <v>443325 Rezerva na poj.plnění</v>
          </cell>
          <cell r="B1041">
            <v>0</v>
          </cell>
          <cell r="C1041">
            <v>-4485685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A1042" t="str">
            <v>443325 Rezerva na poj.plnění ohl.-Pojištění s IF-předch.r</v>
          </cell>
          <cell r="B1042">
            <v>0</v>
          </cell>
          <cell r="C1042">
            <v>-4485685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A1043" t="str">
            <v>443326 Rezerva na poj.plnění</v>
          </cell>
          <cell r="B1043">
            <v>0</v>
          </cell>
          <cell r="C1043">
            <v>-5189333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A1044" t="str">
            <v>443326 Rezerva na poj.plnění ohl-Připoj Úr.a nem-předch.r</v>
          </cell>
          <cell r="B1044">
            <v>0</v>
          </cell>
          <cell r="C1044">
            <v>-5189333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A1045" t="str">
            <v>443327 Rezerva na poj.plnění</v>
          </cell>
          <cell r="B1045">
            <v>0</v>
          </cell>
          <cell r="C1045">
            <v>-26654043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A1046" t="str">
            <v>443327 Rezerva na poj.plnění ohl.-Úraz sám NP-předch.roky</v>
          </cell>
          <cell r="B1046">
            <v>0</v>
          </cell>
          <cell r="C1046">
            <v>-26654043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A1047" t="str">
            <v>443328 Rez.na poj.plnění ohl</v>
          </cell>
          <cell r="B1047">
            <v>0</v>
          </cell>
          <cell r="C1047">
            <v>-2596887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A1048" t="str">
            <v>443328 Rez.na poj.plnění ohl-poj. s IF-předch.rJZ</v>
          </cell>
          <cell r="B1048">
            <v>0</v>
          </cell>
          <cell r="C1048">
            <v>-2596887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A1049" t="str">
            <v>443329 Rezerva na poj.plnění</v>
          </cell>
          <cell r="B1049">
            <v>0</v>
          </cell>
          <cell r="C1049">
            <v>-428826</v>
          </cell>
          <cell r="D1049">
            <v>0</v>
          </cell>
          <cell r="E1049">
            <v>0</v>
          </cell>
          <cell r="G1049">
            <v>0</v>
          </cell>
        </row>
        <row r="1050">
          <cell r="A1050" t="str">
            <v>443329 Rezerva na poj.plnění ohl.-předch.roky-UZ</v>
          </cell>
          <cell r="B1050">
            <v>0</v>
          </cell>
          <cell r="C1050">
            <v>-428826</v>
          </cell>
          <cell r="D1050">
            <v>0</v>
          </cell>
          <cell r="E1050">
            <v>0</v>
          </cell>
          <cell r="G1050">
            <v>0</v>
          </cell>
        </row>
        <row r="1051">
          <cell r="A1051" t="str">
            <v>443330 Rezerva na poj.plnění</v>
          </cell>
          <cell r="B1051">
            <v>0</v>
          </cell>
          <cell r="C1051">
            <v>-14191996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</row>
        <row r="1052">
          <cell r="A1052" t="str">
            <v>443330 Rezerva na poj.plnění ohl.-předch.roky - UU</v>
          </cell>
          <cell r="B1052">
            <v>0</v>
          </cell>
          <cell r="C1052">
            <v>-14191996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A1053" t="str">
            <v>443331 Rez.na poj.plnění ohl</v>
          </cell>
          <cell r="B1053">
            <v>0</v>
          </cell>
          <cell r="C1053">
            <v>-2724758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</row>
        <row r="1054">
          <cell r="A1054" t="str">
            <v>443331 Rez.na poj.plnění ohl-Připoj Úr.a nem-předch.rJU</v>
          </cell>
          <cell r="B1054">
            <v>0</v>
          </cell>
          <cell r="C1054">
            <v>-2724758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</row>
        <row r="1055">
          <cell r="A1055" t="str">
            <v>443334 Rezerva na poj.plnění</v>
          </cell>
          <cell r="B1055">
            <v>0</v>
          </cell>
          <cell r="C1055">
            <v>-7462923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A1056" t="str">
            <v>443334 Rezerva na poj.plnění ohl.-min.rok-FZ 2009 XZ</v>
          </cell>
          <cell r="B1056">
            <v>0</v>
          </cell>
          <cell r="C1056">
            <v>-7462923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A1057" t="str">
            <v>443335 Rezerva na poj.plnění</v>
          </cell>
          <cell r="B1057">
            <v>0</v>
          </cell>
          <cell r="C1057">
            <v>-134175895</v>
          </cell>
          <cell r="D1057">
            <v>0</v>
          </cell>
          <cell r="E1057">
            <v>0</v>
          </cell>
          <cell r="G1057">
            <v>0</v>
          </cell>
        </row>
        <row r="1058">
          <cell r="A1058" t="str">
            <v>443335 Rezerva na poj.plnění ohl.-min.rok-FZ 2009 XU</v>
          </cell>
          <cell r="B1058">
            <v>0</v>
          </cell>
          <cell r="C1058">
            <v>-134175895</v>
          </cell>
          <cell r="D1058">
            <v>0</v>
          </cell>
          <cell r="E1058">
            <v>0</v>
          </cell>
          <cell r="G1058">
            <v>0</v>
          </cell>
        </row>
        <row r="1059">
          <cell r="A1059" t="str">
            <v>443339 Rezerva na poj.plnění</v>
          </cell>
          <cell r="B1059">
            <v>0</v>
          </cell>
          <cell r="C1059">
            <v>-157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A1060" t="str">
            <v>443339 Rezerva na poj.plnění ohl.-Pohřebné-předch. rok</v>
          </cell>
          <cell r="B1060">
            <v>0</v>
          </cell>
          <cell r="C1060">
            <v>-157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</row>
        <row r="1061">
          <cell r="A1061" t="str">
            <v>443354 Rezerva na poj.plnění</v>
          </cell>
          <cell r="B1061">
            <v>0</v>
          </cell>
          <cell r="C1061">
            <v>-6141750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</row>
        <row r="1062">
          <cell r="A1062" t="str">
            <v>443354 Rezerva na poj.plnění ohl.-běž.rok-FZ 2009 XZ</v>
          </cell>
          <cell r="B1062">
            <v>0</v>
          </cell>
          <cell r="C1062">
            <v>-6141750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A1063" t="str">
            <v>443355 Rezerva na poj.plnění</v>
          </cell>
          <cell r="B1063">
            <v>0</v>
          </cell>
          <cell r="C1063">
            <v>-70559590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A1064" t="str">
            <v>443355 Rezerva na poj.plnění ohl.-běž.rok -FZ 2009 XU</v>
          </cell>
          <cell r="B1064">
            <v>0</v>
          </cell>
          <cell r="C1064">
            <v>-70559590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A1065" t="str">
            <v>443356 Rezerva na poj.plnění</v>
          </cell>
          <cell r="B1065">
            <v>0</v>
          </cell>
          <cell r="C1065">
            <v>-9418401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A1066" t="str">
            <v>443356 Rezerva na poj.plnění ohl-Připojištění Úr.a nem FU</v>
          </cell>
          <cell r="B1066">
            <v>0</v>
          </cell>
          <cell r="C1066">
            <v>-9418401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A1067" t="str">
            <v>443358 Rezerva na poj.plnění</v>
          </cell>
          <cell r="B1067">
            <v>0</v>
          </cell>
          <cell r="C1067">
            <v>-753902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</row>
        <row r="1068">
          <cell r="A1068" t="str">
            <v>443358 Rezerva na poj.plnění ohl-Připojištění Úr.a nem JU</v>
          </cell>
          <cell r="B1068">
            <v>0</v>
          </cell>
          <cell r="C1068">
            <v>-753902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A1069" t="str">
            <v>443359 Rezerva na poj.plnění</v>
          </cell>
          <cell r="B1069">
            <v>0</v>
          </cell>
          <cell r="C1069">
            <v>-31317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443359 Rezerva na poj.plnění ohl.-Pohřebné-běžný rok</v>
          </cell>
          <cell r="B1070">
            <v>0</v>
          </cell>
          <cell r="C1070">
            <v>-31317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A1071" t="str">
            <v>443396 Rezerva na poj.plnění</v>
          </cell>
          <cell r="B1071">
            <v>0</v>
          </cell>
          <cell r="C1071">
            <v>-22120583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A1072" t="str">
            <v>443396 Rezerva na poj.plnění ohl.-předchozí rok-PN-CPV</v>
          </cell>
          <cell r="B1072">
            <v>0</v>
          </cell>
          <cell r="C1072">
            <v>-22120583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A1073" t="str">
            <v>443397 Rezerva na poj.plnění</v>
          </cell>
          <cell r="B1073">
            <v>0</v>
          </cell>
          <cell r="C1073">
            <v>-4119189</v>
          </cell>
          <cell r="D1073">
            <v>0</v>
          </cell>
          <cell r="E1073">
            <v>0</v>
          </cell>
          <cell r="G1073">
            <v>0</v>
          </cell>
        </row>
        <row r="1074">
          <cell r="A1074" t="str">
            <v>443397 Rezerva na poj.plnění ohl.-předchozí rok-ZZ-CPV</v>
          </cell>
          <cell r="B1074">
            <v>0</v>
          </cell>
          <cell r="C1074">
            <v>-4119189</v>
          </cell>
          <cell r="D1074">
            <v>0</v>
          </cell>
          <cell r="E1074">
            <v>0</v>
          </cell>
          <cell r="G1074">
            <v>0</v>
          </cell>
        </row>
        <row r="1075">
          <cell r="A1075" t="str">
            <v>443398 Rezerva na poj.plnění</v>
          </cell>
          <cell r="B1075">
            <v>0</v>
          </cell>
          <cell r="C1075">
            <v>-20397684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A1076" t="str">
            <v>443398 Rezerva na poj.plnění ohl.-běž.rok-PN-CPV</v>
          </cell>
          <cell r="B1076">
            <v>0</v>
          </cell>
          <cell r="C1076">
            <v>-20397684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443399 Rezerva na poj.plnění</v>
          </cell>
          <cell r="B1077">
            <v>0</v>
          </cell>
          <cell r="C1077">
            <v>-6380136</v>
          </cell>
          <cell r="D1077">
            <v>0</v>
          </cell>
          <cell r="E1077">
            <v>0</v>
          </cell>
          <cell r="G1077">
            <v>0</v>
          </cell>
        </row>
        <row r="1078">
          <cell r="A1078" t="str">
            <v>443399 Rezerva na poj.plnění ohl.-běž.rok-ZZ-CPV</v>
          </cell>
          <cell r="B1078">
            <v>0</v>
          </cell>
          <cell r="C1078">
            <v>-6380136</v>
          </cell>
          <cell r="D1078">
            <v>0</v>
          </cell>
          <cell r="E1078">
            <v>0</v>
          </cell>
          <cell r="G1078">
            <v>0</v>
          </cell>
        </row>
        <row r="1079">
          <cell r="A1079" t="str">
            <v>443412 Rezerva na poj.plnění</v>
          </cell>
          <cell r="B1079">
            <v>0</v>
          </cell>
          <cell r="C1079">
            <v>2777731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A1080" t="str">
            <v>443412 Rezerva na poj.plnění ohl.-Smrt nebo dožití Ž post</v>
          </cell>
          <cell r="B1080">
            <v>0</v>
          </cell>
          <cell r="C1080">
            <v>2777731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A1081" t="str">
            <v>443416 Rezerva na poj.plnění</v>
          </cell>
          <cell r="B1081">
            <v>0</v>
          </cell>
          <cell r="C1081">
            <v>200000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A1082" t="str">
            <v>443416 Rezerva na poj.plnění ohl.-Připoj.Úr a nem. Ž post</v>
          </cell>
          <cell r="B1082">
            <v>0</v>
          </cell>
          <cell r="C1082">
            <v>200000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A1083" t="str">
            <v>443421 Rez.na poj.plnění ohl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 t="str">
            <v>443421 Rez.na poj.plnění ohl_post.-předch.r. - FU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 t="str">
            <v>443422 Rezerva na PU ohl.-Sm</v>
          </cell>
          <cell r="B1085">
            <v>0</v>
          </cell>
          <cell r="C1085">
            <v>5610000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A1086" t="str">
            <v>443422 Rezerva na PU ohl.-Smrt nebo dožití  post-předch.r</v>
          </cell>
          <cell r="B1086">
            <v>0</v>
          </cell>
          <cell r="C1086">
            <v>5610000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</row>
        <row r="1087">
          <cell r="A1087" t="str">
            <v>443426 Rezerva na PU ohl.-Př</v>
          </cell>
          <cell r="B1087">
            <v>0</v>
          </cell>
          <cell r="C1087">
            <v>24000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</row>
        <row r="1088">
          <cell r="A1088" t="str">
            <v>443426 Rezerva na PU ohl.-Připoj.Úr a nem. post-předch.r</v>
          </cell>
          <cell r="B1088">
            <v>0</v>
          </cell>
          <cell r="C1088">
            <v>24000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A1089" t="str">
            <v>443434 Rezerva na poj.plnění</v>
          </cell>
          <cell r="B1089">
            <v>0</v>
          </cell>
          <cell r="C1089">
            <v>1007235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A1090" t="str">
            <v>443434 Rezerva na poj.plnění ohl.-min.rok-FZ 2009 XZ-post</v>
          </cell>
          <cell r="B1090">
            <v>0</v>
          </cell>
          <cell r="C1090">
            <v>1007235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A1091" t="str">
            <v>443435 Rezerva na poj.plnění</v>
          </cell>
          <cell r="B1091">
            <v>0</v>
          </cell>
          <cell r="C1091">
            <v>6966500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443435 Rezerva na poj.plnění ohl.-min.rok-FZ 2009 XU-post</v>
          </cell>
          <cell r="B1092">
            <v>0</v>
          </cell>
          <cell r="C1092">
            <v>6966500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443454 Rezerva na poj.plnění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 t="str">
            <v>443454 Rezerva na poj.plnění ohl.-běž.rok-FZ 2009 XZ-post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 t="str">
            <v>443496 Rezerva na poj.plnění</v>
          </cell>
          <cell r="B1095">
            <v>0</v>
          </cell>
          <cell r="C1095">
            <v>22120583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A1096" t="str">
            <v>443496 Rezerva na poj.plnění ohl.-předch.rok-PN-post.CPV</v>
          </cell>
          <cell r="B1096">
            <v>0</v>
          </cell>
          <cell r="C1096">
            <v>22120583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A1097" t="str">
            <v>443497 Rezerva na poj.plnění</v>
          </cell>
          <cell r="B1097">
            <v>0</v>
          </cell>
          <cell r="C1097">
            <v>4119189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A1098" t="str">
            <v>443497 Rezerva na poj.plnění ohl.-předch.rok-ZZ-post.CPV</v>
          </cell>
          <cell r="B1098">
            <v>0</v>
          </cell>
          <cell r="C1098">
            <v>4119189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A1099" t="str">
            <v>443498 Rezerva na poj.plnění</v>
          </cell>
          <cell r="B1099">
            <v>0</v>
          </cell>
          <cell r="C1099">
            <v>20397684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A1100" t="str">
            <v>443498 Rezerva na poj.plnění ohl.-běž.rok-PN-postoup.CPV</v>
          </cell>
          <cell r="B1100">
            <v>0</v>
          </cell>
          <cell r="C1100">
            <v>20397684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A1101" t="str">
            <v>443499 Rezerva na poj.plnění</v>
          </cell>
          <cell r="B1101">
            <v>0</v>
          </cell>
          <cell r="C1101">
            <v>6380136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A1102" t="str">
            <v>443499 Rezerva na poj.plnění ohl.-běž.rok-ZZ-postoup.CPV</v>
          </cell>
          <cell r="B1102">
            <v>0</v>
          </cell>
          <cell r="C1102">
            <v>6380136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A1103" t="str">
            <v>443511 Rezerva na poj.plnění</v>
          </cell>
          <cell r="B1103">
            <v>0</v>
          </cell>
          <cell r="C1103">
            <v>-192424.35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A1104" t="str">
            <v>443511 Rezerva na poj.plnění neohl.-KP-běžný rok</v>
          </cell>
          <cell r="B1104">
            <v>0</v>
          </cell>
          <cell r="C1104">
            <v>-192424.35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A1105" t="str">
            <v>443512 Rezerva na poj.plnění</v>
          </cell>
          <cell r="B1105">
            <v>0</v>
          </cell>
          <cell r="C1105">
            <v>-18857585.989999998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A1106" t="str">
            <v>443512 Rezerva na poj.plnění neohl.-Smrt Ž</v>
          </cell>
          <cell r="B1106">
            <v>0</v>
          </cell>
          <cell r="C1106">
            <v>-18857585.989999998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A1107" t="str">
            <v>443513 Rezerva na poj.plnění</v>
          </cell>
          <cell r="B1107">
            <v>0</v>
          </cell>
          <cell r="C1107">
            <v>-7038.68</v>
          </cell>
          <cell r="D1107">
            <v>0</v>
          </cell>
          <cell r="E1107">
            <v>0</v>
          </cell>
          <cell r="G1107">
            <v>0</v>
          </cell>
        </row>
        <row r="1108">
          <cell r="A1108" t="str">
            <v>443513 Rezerva na poj.plnění neohl.-Svatební Ž</v>
          </cell>
          <cell r="B1108">
            <v>0</v>
          </cell>
          <cell r="C1108">
            <v>-7038.68</v>
          </cell>
          <cell r="D1108">
            <v>0</v>
          </cell>
          <cell r="E1108">
            <v>0</v>
          </cell>
          <cell r="G1108">
            <v>0</v>
          </cell>
        </row>
        <row r="1109">
          <cell r="A1109" t="str">
            <v>443515 Rezerva na poj.plnění</v>
          </cell>
          <cell r="B1109">
            <v>0</v>
          </cell>
          <cell r="C1109">
            <v>-1602819.58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A1110" t="str">
            <v>443515 Rezerva na poj.plnění neohl.-Pojištění s IF Ž</v>
          </cell>
          <cell r="B1110">
            <v>0</v>
          </cell>
          <cell r="C1110">
            <v>-1602819.58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A1111" t="str">
            <v>443516 Rezerva na poj.plnění</v>
          </cell>
          <cell r="B1111">
            <v>0</v>
          </cell>
          <cell r="C1111">
            <v>-15922259.449999999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A1112" t="str">
            <v>443516 Rezerva na poj.plnění neohl.-Připoj.Úr.n.nemoci  Ž</v>
          </cell>
          <cell r="B1112">
            <v>0</v>
          </cell>
          <cell r="C1112">
            <v>-15922259.449999999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A1113" t="str">
            <v>443517 Rezerva na poj.plnění</v>
          </cell>
          <cell r="B1113">
            <v>0</v>
          </cell>
          <cell r="C1113">
            <v>-36904406.240000002</v>
          </cell>
          <cell r="D1113">
            <v>0</v>
          </cell>
          <cell r="E1113">
            <v>0</v>
          </cell>
          <cell r="G1113">
            <v>0</v>
          </cell>
        </row>
        <row r="1114">
          <cell r="A1114" t="str">
            <v>443517 Rezerva na poj.plnění neohl.-Úraz sám NP</v>
          </cell>
          <cell r="B1114">
            <v>0</v>
          </cell>
          <cell r="C1114">
            <v>-36904406.240000002</v>
          </cell>
          <cell r="D1114">
            <v>0</v>
          </cell>
          <cell r="E1114">
            <v>0</v>
          </cell>
          <cell r="G1114">
            <v>0</v>
          </cell>
        </row>
        <row r="1115">
          <cell r="A1115" t="str">
            <v>443518 Rezerva na poj.plnění</v>
          </cell>
          <cell r="B1115">
            <v>0</v>
          </cell>
          <cell r="C1115">
            <v>-98368.05</v>
          </cell>
          <cell r="D1115">
            <v>0</v>
          </cell>
          <cell r="E1115">
            <v>0</v>
          </cell>
          <cell r="G1115">
            <v>0</v>
          </cell>
        </row>
        <row r="1116">
          <cell r="A1116" t="str">
            <v>443518 Rezerva na poj.plnění neohl.-Junior-běž.rok</v>
          </cell>
          <cell r="B1116">
            <v>0</v>
          </cell>
          <cell r="C1116">
            <v>-98368.05</v>
          </cell>
          <cell r="D1116">
            <v>0</v>
          </cell>
          <cell r="E1116">
            <v>0</v>
          </cell>
          <cell r="G1116">
            <v>0</v>
          </cell>
        </row>
        <row r="1117">
          <cell r="A1117" t="str">
            <v>443519 Rezerva na poj.plnění</v>
          </cell>
          <cell r="B1117">
            <v>0</v>
          </cell>
          <cell r="C1117">
            <v>-238914.18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A1118" t="str">
            <v>443519 Rezerva na poj.plnění neohl.-Unit Linked-běž.rok</v>
          </cell>
          <cell r="B1118">
            <v>0</v>
          </cell>
          <cell r="C1118">
            <v>-238914.18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443521 Rezerva na PU neohl.-</v>
          </cell>
          <cell r="B1119">
            <v>0</v>
          </cell>
          <cell r="C1119">
            <v>-372963467.81</v>
          </cell>
          <cell r="D1119">
            <v>0</v>
          </cell>
          <cell r="E1119">
            <v>0</v>
          </cell>
          <cell r="G1119">
            <v>0</v>
          </cell>
        </row>
        <row r="1120">
          <cell r="A1120" t="str">
            <v>443521 Rezerva na PU neohl.-Připoj.Úr.-předch.r. - FU</v>
          </cell>
          <cell r="B1120">
            <v>0</v>
          </cell>
          <cell r="C1120">
            <v>-372963467.81</v>
          </cell>
          <cell r="D1120">
            <v>0</v>
          </cell>
          <cell r="E1120">
            <v>0</v>
          </cell>
          <cell r="G1120">
            <v>0</v>
          </cell>
        </row>
        <row r="1121">
          <cell r="A1121" t="str">
            <v>443522 Rezerva na poj.plnění</v>
          </cell>
          <cell r="B1121">
            <v>0</v>
          </cell>
          <cell r="C1121">
            <v>-15279970.07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A1122" t="str">
            <v>443522 Rezerva na poj.plnění neohl.-Smrt -předch.roky</v>
          </cell>
          <cell r="B1122">
            <v>0</v>
          </cell>
          <cell r="C1122">
            <v>-15279970.07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</row>
        <row r="1123">
          <cell r="A1123" t="str">
            <v>443523 Rezerva na poj.plnění</v>
          </cell>
          <cell r="B1123">
            <v>0</v>
          </cell>
          <cell r="C1123">
            <v>-31656.71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A1124" t="str">
            <v>443523 Rezerva na poj.plnění neohl.-Svatební Ž-předch.r.</v>
          </cell>
          <cell r="B1124">
            <v>0</v>
          </cell>
          <cell r="C1124">
            <v>-31656.71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A1125" t="str">
            <v>443525 Rezerva na PUneohl.-P</v>
          </cell>
          <cell r="B1125">
            <v>0</v>
          </cell>
          <cell r="C1125">
            <v>-1760209.31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A1126" t="str">
            <v>443525 Rezerva na PUneohl.-Pojištění s IF-předch. roky</v>
          </cell>
          <cell r="B1126">
            <v>0</v>
          </cell>
          <cell r="C1126">
            <v>-1760209.31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A1127" t="str">
            <v>443526 Rezerva na PU neohl.-</v>
          </cell>
          <cell r="B1127">
            <v>0</v>
          </cell>
          <cell r="C1127">
            <v>-20314107.129999999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</row>
        <row r="1128">
          <cell r="A1128" t="str">
            <v>443526 Rezerva na PU neohl.-Připoj.Úr.n.nemoci-předch.r.</v>
          </cell>
          <cell r="B1128">
            <v>0</v>
          </cell>
          <cell r="C1128">
            <v>-20314107.129999999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A1129" t="str">
            <v>443527 Rezerva na poj.plnění</v>
          </cell>
          <cell r="B1129">
            <v>0</v>
          </cell>
          <cell r="C1129">
            <v>-56124094.43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A1130" t="str">
            <v>443527 Rezerva na poj.plnění neohl.-Úraz sám NP-předch.ro</v>
          </cell>
          <cell r="B1130">
            <v>0</v>
          </cell>
          <cell r="C1130">
            <v>-56124094.43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A1131" t="str">
            <v>443528 Rezerva na PUneohl.-J</v>
          </cell>
          <cell r="B1131">
            <v>0</v>
          </cell>
          <cell r="C1131">
            <v>-108027.34</v>
          </cell>
          <cell r="D1131">
            <v>0</v>
          </cell>
          <cell r="E1131">
            <v>0</v>
          </cell>
          <cell r="G1131">
            <v>0</v>
          </cell>
        </row>
        <row r="1132">
          <cell r="A1132" t="str">
            <v>443528 Rezerva na PUneohl.-Junior-předch. roky</v>
          </cell>
          <cell r="B1132">
            <v>0</v>
          </cell>
          <cell r="C1132">
            <v>-108027.34</v>
          </cell>
          <cell r="D1132">
            <v>0</v>
          </cell>
          <cell r="E1132">
            <v>0</v>
          </cell>
          <cell r="G1132">
            <v>0</v>
          </cell>
        </row>
        <row r="1133">
          <cell r="A1133" t="str">
            <v>443529 Rezerva na PUneohl.-U</v>
          </cell>
          <cell r="B1133">
            <v>0</v>
          </cell>
          <cell r="C1133">
            <v>-262374.46000000002</v>
          </cell>
          <cell r="D1133">
            <v>0</v>
          </cell>
          <cell r="E1133">
            <v>0</v>
          </cell>
          <cell r="G1133">
            <v>0</v>
          </cell>
        </row>
        <row r="1134">
          <cell r="A1134" t="str">
            <v>443529 Rezerva na PUneohl.-Unit Linked-předch. roky</v>
          </cell>
          <cell r="B1134">
            <v>0</v>
          </cell>
          <cell r="C1134">
            <v>-262374.46000000002</v>
          </cell>
          <cell r="D1134">
            <v>0</v>
          </cell>
          <cell r="E1134">
            <v>0</v>
          </cell>
          <cell r="G1134">
            <v>0</v>
          </cell>
        </row>
        <row r="1135">
          <cell r="A1135" t="str">
            <v>443530 Rezerva na PU neohl.-</v>
          </cell>
          <cell r="B1135">
            <v>0</v>
          </cell>
          <cell r="C1135">
            <v>-43659987.520000003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A1136" t="str">
            <v>443530 Rezerva na PU neohl.-Připoj.Úr.-předch.r. - UL</v>
          </cell>
          <cell r="B1136">
            <v>0</v>
          </cell>
          <cell r="C1136">
            <v>-43659987.520000003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A1137" t="str">
            <v>443531 Rezerva na PU neohl.-</v>
          </cell>
          <cell r="B1137">
            <v>0</v>
          </cell>
          <cell r="C1137">
            <v>-11562977.460000001</v>
          </cell>
          <cell r="D1137">
            <v>0</v>
          </cell>
          <cell r="E1137">
            <v>0</v>
          </cell>
          <cell r="G1137">
            <v>0</v>
          </cell>
        </row>
        <row r="1138">
          <cell r="A1138" t="str">
            <v>443531 Rezerva na PU neohl.-Připoj.Úr.-předch.r. - JU</v>
          </cell>
          <cell r="B1138">
            <v>0</v>
          </cell>
          <cell r="C1138">
            <v>-11562977.460000001</v>
          </cell>
          <cell r="D1138">
            <v>0</v>
          </cell>
          <cell r="E1138">
            <v>0</v>
          </cell>
          <cell r="G1138">
            <v>0</v>
          </cell>
        </row>
        <row r="1139">
          <cell r="A1139" t="str">
            <v>443532 Rezerva na PU neohl.-</v>
          </cell>
          <cell r="B1139">
            <v>0</v>
          </cell>
          <cell r="C1139">
            <v>-155918.06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A1140" t="str">
            <v>443532 Rezerva na PU neohl.-KP-předch.r.</v>
          </cell>
          <cell r="B1140">
            <v>0</v>
          </cell>
          <cell r="C1140">
            <v>-155918.06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A1141" t="str">
            <v>443534 Rezerva na poj.plnění</v>
          </cell>
          <cell r="B1141">
            <v>0</v>
          </cell>
          <cell r="C1141">
            <v>-3595282.82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443534 Rezerva na poj.plnění neohl.-min.rok-FZ 2009 XZ</v>
          </cell>
          <cell r="B1142">
            <v>0</v>
          </cell>
          <cell r="C1142">
            <v>-3595282.82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A1143" t="str">
            <v>443535 Rezerva na poj.plnění</v>
          </cell>
          <cell r="B1143">
            <v>0</v>
          </cell>
          <cell r="C1143">
            <v>-388008314.69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A1144" t="str">
            <v>443535 Rezerva na poj.plnění neohl.-min.rok-FZ 2009 XU</v>
          </cell>
          <cell r="B1144">
            <v>0</v>
          </cell>
          <cell r="C1144">
            <v>-388008314.69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A1145" t="str">
            <v>443539 Rezerva na poj.plnění</v>
          </cell>
          <cell r="B1145">
            <v>0</v>
          </cell>
          <cell r="C1145">
            <v>-155918.04999999999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A1146" t="str">
            <v>443539 Rezerva na poj.plnění neohl.-Pohřebné-předch.rok</v>
          </cell>
          <cell r="B1146">
            <v>0</v>
          </cell>
          <cell r="C1146">
            <v>-155918.04999999999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A1147" t="str">
            <v>443554 Rezerva na poj.plnění</v>
          </cell>
          <cell r="B1147">
            <v>0</v>
          </cell>
          <cell r="C1147">
            <v>-3273809.3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A1148" t="str">
            <v>443554 Rezerva na poj.plnění neohl.-běž.rok-FZ 2009 XZ</v>
          </cell>
          <cell r="B1148">
            <v>0</v>
          </cell>
          <cell r="C1148">
            <v>-3273809.3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A1149" t="str">
            <v>443555 Rezerva na poj.plnění</v>
          </cell>
          <cell r="B1149">
            <v>0</v>
          </cell>
          <cell r="C1149">
            <v>-301539072.29000002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A1150" t="str">
            <v>443555 Rezerva na poj.plnění neohl.-běž.rok-FZ 2009 XU</v>
          </cell>
          <cell r="B1150">
            <v>0</v>
          </cell>
          <cell r="C1150">
            <v>-301539072.29000002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A1151" t="str">
            <v>443556 Rezerva na poj.plnění</v>
          </cell>
          <cell r="B1151">
            <v>0</v>
          </cell>
          <cell r="C1151">
            <v>-289847031.22000003</v>
          </cell>
          <cell r="D1151">
            <v>0</v>
          </cell>
          <cell r="E1151">
            <v>0</v>
          </cell>
          <cell r="G1151">
            <v>0</v>
          </cell>
        </row>
        <row r="1152">
          <cell r="A1152" t="str">
            <v>443556 Rezerva na poj.plnění neohl.-Připoj.Úr. FU</v>
          </cell>
          <cell r="B1152">
            <v>0</v>
          </cell>
          <cell r="C1152">
            <v>-289847031.22000003</v>
          </cell>
          <cell r="D1152">
            <v>0</v>
          </cell>
          <cell r="E1152">
            <v>0</v>
          </cell>
          <cell r="G1152">
            <v>0</v>
          </cell>
        </row>
        <row r="1153">
          <cell r="A1153" t="str">
            <v>443558 Rezerva na poj.plnění</v>
          </cell>
          <cell r="B1153">
            <v>0</v>
          </cell>
          <cell r="C1153">
            <v>-8986120.5899999999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A1154" t="str">
            <v>443558 Rezerva na poj.plnění neohl.-Připoj.Úr. JU</v>
          </cell>
          <cell r="B1154">
            <v>0</v>
          </cell>
          <cell r="C1154">
            <v>-8986120.5899999999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A1155" t="str">
            <v>443559 Rezerva na poj.plnění</v>
          </cell>
          <cell r="B1155">
            <v>0</v>
          </cell>
          <cell r="C1155">
            <v>-33930180.460000001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A1156" t="str">
            <v>443559 Rezerva na poj.plnění neohl.-Připoj.Úr. - UL</v>
          </cell>
          <cell r="B1156">
            <v>0</v>
          </cell>
          <cell r="C1156">
            <v>-33930180.460000001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</row>
        <row r="1157">
          <cell r="A1157" t="str">
            <v>443569 Rezerva na poj.plnění</v>
          </cell>
          <cell r="B1157">
            <v>0</v>
          </cell>
          <cell r="C1157">
            <v>-192424.36</v>
          </cell>
          <cell r="D1157">
            <v>0</v>
          </cell>
          <cell r="E1157">
            <v>0</v>
          </cell>
          <cell r="G1157">
            <v>0</v>
          </cell>
        </row>
        <row r="1158">
          <cell r="A1158" t="str">
            <v>443569 Rezerva na poj.plnění neohl.-Pohřebné-běž.rok</v>
          </cell>
          <cell r="B1158">
            <v>0</v>
          </cell>
          <cell r="C1158">
            <v>-192424.36</v>
          </cell>
          <cell r="D1158">
            <v>0</v>
          </cell>
          <cell r="E1158">
            <v>0</v>
          </cell>
          <cell r="G1158">
            <v>0</v>
          </cell>
        </row>
        <row r="1159">
          <cell r="A1159" t="str">
            <v>443596 Rezerva na poj.plnění</v>
          </cell>
          <cell r="B1159">
            <v>0</v>
          </cell>
          <cell r="C1159">
            <v>-39847201.82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A1160" t="str">
            <v>443596 Rezerva na poj.plnění neohl.-předchozí rok-PN-CPV</v>
          </cell>
          <cell r="B1160">
            <v>0</v>
          </cell>
          <cell r="C1160">
            <v>-39847201.82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A1161" t="str">
            <v>443597 Rezerva na poj.plnění</v>
          </cell>
          <cell r="B1161">
            <v>0</v>
          </cell>
          <cell r="C1161">
            <v>-10615170.65</v>
          </cell>
          <cell r="D1161">
            <v>0</v>
          </cell>
          <cell r="E1161">
            <v>0</v>
          </cell>
          <cell r="G1161">
            <v>0</v>
          </cell>
        </row>
        <row r="1162">
          <cell r="A1162" t="str">
            <v>443597 Rezerva na poj.plnění neohl.-předchozí rok-ZZ-CPV</v>
          </cell>
          <cell r="B1162">
            <v>0</v>
          </cell>
          <cell r="C1162">
            <v>-10615170.65</v>
          </cell>
          <cell r="D1162">
            <v>0</v>
          </cell>
          <cell r="E1162">
            <v>0</v>
          </cell>
          <cell r="G1162">
            <v>0</v>
          </cell>
        </row>
        <row r="1163">
          <cell r="A1163" t="str">
            <v>443598 Rezerva na poj.plnění</v>
          </cell>
          <cell r="B1163">
            <v>0</v>
          </cell>
          <cell r="C1163">
            <v>-20145574.18</v>
          </cell>
          <cell r="D1163">
            <v>0</v>
          </cell>
          <cell r="E1163">
            <v>0</v>
          </cell>
          <cell r="G1163">
            <v>0</v>
          </cell>
        </row>
        <row r="1164">
          <cell r="A1164" t="str">
            <v>443598 Rezerva na poj.plnění neohl.-běž.rok-PN-CPV</v>
          </cell>
          <cell r="B1164">
            <v>0</v>
          </cell>
          <cell r="C1164">
            <v>-20145574.18</v>
          </cell>
          <cell r="D1164">
            <v>0</v>
          </cell>
          <cell r="E1164">
            <v>0</v>
          </cell>
          <cell r="G1164">
            <v>0</v>
          </cell>
        </row>
        <row r="1165">
          <cell r="A1165" t="str">
            <v>443599 Rezerva na poj.plnění</v>
          </cell>
          <cell r="B1165">
            <v>0</v>
          </cell>
          <cell r="C1165">
            <v>-5981406.3499999996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A1166" t="str">
            <v>443599 Rezerva na poj.plnění neohl.-běž.rok-ZZ-CPV</v>
          </cell>
          <cell r="B1166">
            <v>0</v>
          </cell>
          <cell r="C1166">
            <v>-5981406.3499999996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A1167" t="str">
            <v>443696 Rezerva na poj.plnění</v>
          </cell>
          <cell r="B1167">
            <v>0</v>
          </cell>
          <cell r="C1167">
            <v>25458345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A1168" t="str">
            <v>443696 Rezerva na poj.plnění neohl.-předch.rok-PN-postCPV</v>
          </cell>
          <cell r="B1168">
            <v>0</v>
          </cell>
          <cell r="C1168">
            <v>25458345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A1169" t="str">
            <v>443697 Rezerva na poj.plnění</v>
          </cell>
          <cell r="B1169">
            <v>0</v>
          </cell>
          <cell r="C1169">
            <v>6343202</v>
          </cell>
          <cell r="D1169">
            <v>0</v>
          </cell>
          <cell r="E1169">
            <v>0</v>
          </cell>
          <cell r="G1169">
            <v>0</v>
          </cell>
        </row>
        <row r="1170">
          <cell r="A1170" t="str">
            <v>443697 Rezerva na poj.plnění neohl.-předch.rok-ZZ-postCPV</v>
          </cell>
          <cell r="B1170">
            <v>0</v>
          </cell>
          <cell r="C1170">
            <v>6343202</v>
          </cell>
          <cell r="D1170">
            <v>0</v>
          </cell>
          <cell r="E1170">
            <v>0</v>
          </cell>
          <cell r="G1170">
            <v>0</v>
          </cell>
        </row>
        <row r="1171">
          <cell r="A1171" t="str">
            <v>443698 Rezerva na poj.plnění</v>
          </cell>
          <cell r="B1171">
            <v>0</v>
          </cell>
          <cell r="C1171">
            <v>34534431</v>
          </cell>
          <cell r="D1171">
            <v>0</v>
          </cell>
          <cell r="E1171">
            <v>0</v>
          </cell>
          <cell r="G1171">
            <v>0</v>
          </cell>
        </row>
        <row r="1172">
          <cell r="A1172" t="str">
            <v>443698 Rezerva na poj.plnění neohl.-běž.rok-PN-post.CPV</v>
          </cell>
          <cell r="B1172">
            <v>0</v>
          </cell>
          <cell r="C1172">
            <v>34534431</v>
          </cell>
          <cell r="D1172">
            <v>0</v>
          </cell>
          <cell r="E1172">
            <v>0</v>
          </cell>
          <cell r="G1172">
            <v>0</v>
          </cell>
        </row>
        <row r="1173">
          <cell r="A1173" t="str">
            <v>443699 Rezerva na poj.plnění</v>
          </cell>
          <cell r="B1173">
            <v>0</v>
          </cell>
          <cell r="C1173">
            <v>10253375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A1174" t="str">
            <v>443699 Rezerva na poj.plnění neohl.-běž.rok-ZZ-post.CPV</v>
          </cell>
          <cell r="B1174">
            <v>0</v>
          </cell>
          <cell r="C1174">
            <v>10253375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 t="str">
            <v>443816 IBNR post. Připoj.Úr.</v>
          </cell>
          <cell r="B1175">
            <v>0</v>
          </cell>
          <cell r="C1175">
            <v>13669367.68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A1176" t="str">
            <v>443816 IBNR post. Připoj.Úr.a nemoci-ZU-běžný rok - VIG</v>
          </cell>
          <cell r="B1176">
            <v>0</v>
          </cell>
          <cell r="C1176">
            <v>13669367.68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A1177" t="str">
            <v>443817 IBNR post.-Úraz sám N</v>
          </cell>
          <cell r="B1177">
            <v>0</v>
          </cell>
          <cell r="C1177">
            <v>49998708.649999999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A1178" t="str">
            <v>443817 IBNR post.-Úraz sám NU - běžný rok - VIG</v>
          </cell>
          <cell r="B1178">
            <v>0</v>
          </cell>
          <cell r="C1178">
            <v>49998708.649999999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 t="str">
            <v xml:space="preserve">443821 IBNR post-Připoj.Úr- </v>
          </cell>
          <cell r="B1179">
            <v>0</v>
          </cell>
          <cell r="C1179">
            <v>-16012628.789999999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A1180" t="str">
            <v>443821 IBNR post-Připoj.Úr- FU -předch.rok - VIG</v>
          </cell>
          <cell r="B1180">
            <v>0</v>
          </cell>
          <cell r="C1180">
            <v>-16012628.789999999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A1181" t="str">
            <v>443826 IBNR post.-Připoj.Úr.</v>
          </cell>
          <cell r="B1181">
            <v>0</v>
          </cell>
          <cell r="C1181">
            <v>4629165.47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443826 IBNR post.-Připoj.Úr.a nemoci-ZU-předch.rok VIG</v>
          </cell>
          <cell r="B1182">
            <v>0</v>
          </cell>
          <cell r="C1182">
            <v>4629165.47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 t="str">
            <v>443827 IBNR post.-Úraz sám N</v>
          </cell>
          <cell r="B1183">
            <v>0</v>
          </cell>
          <cell r="C1183">
            <v>-8919878.3399999999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 t="str">
            <v>443827 IBNR post.-Úraz sám NU-předch.rok - VIG</v>
          </cell>
          <cell r="B1184">
            <v>0</v>
          </cell>
          <cell r="C1184">
            <v>-8919878.3399999999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 t="str">
            <v>443830 IBNR post-Připoj.Úr.-</v>
          </cell>
          <cell r="B1185">
            <v>0</v>
          </cell>
          <cell r="C1185">
            <v>-3789923.24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 t="str">
            <v>443830 IBNR post-Připoj.Úr.-UU-předch.rok - VIG</v>
          </cell>
          <cell r="B1186">
            <v>0</v>
          </cell>
          <cell r="C1186">
            <v>-3789923.24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 t="str">
            <v>443831 IBNR post-Připoj.Úr.-</v>
          </cell>
          <cell r="B1187">
            <v>0</v>
          </cell>
          <cell r="C1187">
            <v>-1028883.12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 t="str">
            <v>443831 IBNR post-Připoj.Úr.-JU-předch.rok - VIG</v>
          </cell>
          <cell r="B1188">
            <v>0</v>
          </cell>
          <cell r="C1188">
            <v>-1028883.12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 t="str">
            <v>443835 IBNR post.-FZ 2009 XU</v>
          </cell>
          <cell r="B1189">
            <v>0</v>
          </cell>
          <cell r="C1189">
            <v>-148541570.84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 t="str">
            <v>443835 IBNR post.-FZ 2009 XU-předch. rok - VIG</v>
          </cell>
          <cell r="B1190">
            <v>0</v>
          </cell>
          <cell r="C1190">
            <v>-148541570.84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 t="str">
            <v>443855 IBNR post.-FZ 2009 XU</v>
          </cell>
          <cell r="B1191">
            <v>0</v>
          </cell>
          <cell r="C1191">
            <v>515810323.12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 t="str">
            <v>443855 IBNR post.-FZ 2009 XU-běžný rok  - VIG</v>
          </cell>
          <cell r="B1192">
            <v>0</v>
          </cell>
          <cell r="C1192">
            <v>515810323.12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 t="str">
            <v>443856 IBNR post.-Připoj.Úr.</v>
          </cell>
          <cell r="B1193">
            <v>0</v>
          </cell>
          <cell r="C1193">
            <v>168575098.56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 t="str">
            <v>443856 IBNR post.-Připoj.Úr.- FU - běžný rok - VIG</v>
          </cell>
          <cell r="B1194">
            <v>0</v>
          </cell>
          <cell r="C1194">
            <v>168575098.56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 t="str">
            <v>443858 IBNR post.-Připoj.Úr.</v>
          </cell>
          <cell r="B1195">
            <v>0</v>
          </cell>
          <cell r="C1195">
            <v>11812802.16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 t="str">
            <v>443858 IBNR post.-Připoj.Úr.- JU-běžný rok - VIG</v>
          </cell>
          <cell r="B1196">
            <v>0</v>
          </cell>
          <cell r="C1196">
            <v>11812802.16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 t="str">
            <v>443859 IBNR post.-Připoj.Úr.</v>
          </cell>
          <cell r="B1197">
            <v>0</v>
          </cell>
          <cell r="C1197">
            <v>37561748.18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 t="str">
            <v>443859 IBNR post.-Připoj.Úr.-UU - běžný rok - VIG</v>
          </cell>
          <cell r="B1198">
            <v>0</v>
          </cell>
          <cell r="C1198">
            <v>37561748.18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 t="str">
            <v>444312 Rezerva na poj.prémie</v>
          </cell>
          <cell r="B1199">
            <v>0</v>
          </cell>
          <cell r="C1199">
            <v>-16326241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 t="str">
            <v>444312 Rezerva na poj.prémie a slevy-Smrt Ž</v>
          </cell>
          <cell r="B1200">
            <v>0</v>
          </cell>
          <cell r="C1200">
            <v>-16326241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 t="str">
            <v>444316 Rezerva na poj.prémie</v>
          </cell>
          <cell r="B1201">
            <v>0</v>
          </cell>
          <cell r="C1201">
            <v>-5442080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 t="str">
            <v>444316 Rezerva na poj.prémie a slevy-Připoj.Úr a nem. Ž</v>
          </cell>
          <cell r="B1202">
            <v>0</v>
          </cell>
          <cell r="C1202">
            <v>-5442080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 t="str">
            <v>444317 Rezerva na poj.prémie</v>
          </cell>
          <cell r="B1203">
            <v>0</v>
          </cell>
          <cell r="C1203">
            <v>-175531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 t="str">
            <v>444317 Rezerva na poj.prémie a slevy-Úraz sám NP</v>
          </cell>
          <cell r="B1204">
            <v>0</v>
          </cell>
          <cell r="C1204">
            <v>-175531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 t="str">
            <v>444318 Rezerva na poj.prémie</v>
          </cell>
          <cell r="B1205">
            <v>0</v>
          </cell>
          <cell r="C1205">
            <v>-13848797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 t="str">
            <v>444318 Rezerva na poj.prémie a slevy-PN-CPV</v>
          </cell>
          <cell r="B1206">
            <v>0</v>
          </cell>
          <cell r="C1206">
            <v>-13848797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 t="str">
            <v>444319 Rezerva na poj.prémie</v>
          </cell>
          <cell r="B1207">
            <v>0</v>
          </cell>
          <cell r="C1207">
            <v>-7694368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 t="str">
            <v>444319 Rezerva na poj.prémie a slevy-ZZ-CPV</v>
          </cell>
          <cell r="B1208">
            <v>0</v>
          </cell>
          <cell r="C1208">
            <v>-7694368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 t="str">
            <v xml:space="preserve">444418 Rez. na poj.prémie a </v>
          </cell>
          <cell r="B1209">
            <v>0</v>
          </cell>
          <cell r="C1209">
            <v>13848797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 t="str">
            <v>444418 Rez. na poj.prémie a slevy postoup.-PN-CPV</v>
          </cell>
          <cell r="B1210">
            <v>0</v>
          </cell>
          <cell r="C1210">
            <v>13848797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 t="str">
            <v xml:space="preserve">444419 Rez. na poj.prémie a </v>
          </cell>
          <cell r="B1211">
            <v>0</v>
          </cell>
          <cell r="C1211">
            <v>7694368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 t="str">
            <v>444419 Rez. na poj.prémie a slevy postoup.-ZZ-CPV</v>
          </cell>
          <cell r="B1212">
            <v>0</v>
          </cell>
          <cell r="C1212">
            <v>7694368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A1213" t="str">
            <v>446210 Rez.ŽP, je-li nositel</v>
          </cell>
          <cell r="B1213">
            <v>0</v>
          </cell>
          <cell r="C1213">
            <v>-87409493.609999999</v>
          </cell>
          <cell r="D1213">
            <v>0</v>
          </cell>
          <cell r="E1213">
            <v>0</v>
          </cell>
          <cell r="G1213">
            <v>0</v>
          </cell>
        </row>
        <row r="1214">
          <cell r="A1214" t="str">
            <v>446210 Rez.ŽP, je-li nositelem.inv.riz.poj-UL-Sporobond</v>
          </cell>
          <cell r="B1214">
            <v>0</v>
          </cell>
          <cell r="C1214">
            <v>-87409493.609999999</v>
          </cell>
          <cell r="D1214">
            <v>0</v>
          </cell>
          <cell r="E1214">
            <v>0</v>
          </cell>
          <cell r="G1214">
            <v>0</v>
          </cell>
        </row>
        <row r="1215">
          <cell r="A1215" t="str">
            <v>446220 Rez.ŽP, je-li nositel</v>
          </cell>
          <cell r="B1215">
            <v>0</v>
          </cell>
          <cell r="C1215">
            <v>-22878970.93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 t="str">
            <v>446220 Rez.ŽP, je-li nositelem.inv.riz.poj-UL-Trendbond</v>
          </cell>
          <cell r="B1216">
            <v>0</v>
          </cell>
          <cell r="C1216">
            <v>-22878970.93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 t="str">
            <v>446230 Rez.ŽP, je-li nositel</v>
          </cell>
          <cell r="B1217">
            <v>0</v>
          </cell>
          <cell r="C1217">
            <v>-19599974.640000001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 t="str">
            <v>446230 Rez.ŽP, je-li nositelem.inv.riz.poj-UL-Sporotrend</v>
          </cell>
          <cell r="B1218">
            <v>0</v>
          </cell>
          <cell r="C1218">
            <v>-19599974.640000001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A1219" t="str">
            <v>446240 Rez.ŽP, je-li nositel</v>
          </cell>
          <cell r="B1219">
            <v>0</v>
          </cell>
          <cell r="C1219">
            <v>-32799832.149999999</v>
          </cell>
          <cell r="D1219">
            <v>0</v>
          </cell>
          <cell r="E1219">
            <v>0</v>
          </cell>
          <cell r="G1219">
            <v>0</v>
          </cell>
        </row>
        <row r="1220">
          <cell r="A1220" t="str">
            <v>446240 Rez.ŽP, je-li nositelem.inv.riz.poj-UL-Top Stocks</v>
          </cell>
          <cell r="B1220">
            <v>0</v>
          </cell>
          <cell r="C1220">
            <v>-32799832.149999999</v>
          </cell>
          <cell r="D1220">
            <v>0</v>
          </cell>
          <cell r="E1220">
            <v>0</v>
          </cell>
          <cell r="G1220">
            <v>0</v>
          </cell>
        </row>
        <row r="1221">
          <cell r="A1221" t="str">
            <v>446250 Rez.ŽP, je-li nositel</v>
          </cell>
          <cell r="B1221">
            <v>0</v>
          </cell>
          <cell r="C1221">
            <v>-78204815.170000002</v>
          </cell>
          <cell r="D1221">
            <v>0</v>
          </cell>
          <cell r="E1221">
            <v>0</v>
          </cell>
          <cell r="G1221">
            <v>0</v>
          </cell>
        </row>
        <row r="1222">
          <cell r="A1222" t="str">
            <v>446250 Rez.ŽP, je-li nositelem.inv.riz.poj-UL-REICO nemov</v>
          </cell>
          <cell r="B1222">
            <v>0</v>
          </cell>
          <cell r="C1222">
            <v>-78204815.170000002</v>
          </cell>
          <cell r="D1222">
            <v>0</v>
          </cell>
          <cell r="E1222">
            <v>0</v>
          </cell>
          <cell r="G1222">
            <v>0</v>
          </cell>
        </row>
        <row r="1223">
          <cell r="A1223" t="str">
            <v>446260 Rez.ŽP, je-li nositel</v>
          </cell>
          <cell r="B1223">
            <v>0</v>
          </cell>
          <cell r="C1223">
            <v>-1954186.45</v>
          </cell>
          <cell r="D1223">
            <v>0</v>
          </cell>
          <cell r="E1223">
            <v>0</v>
          </cell>
          <cell r="G1223">
            <v>0</v>
          </cell>
        </row>
        <row r="1224">
          <cell r="A1224" t="str">
            <v>446260 Rez.ŽP, je-li nositelem.inv.riz.poj-UL- ESPA Stock</v>
          </cell>
          <cell r="B1224">
            <v>0</v>
          </cell>
          <cell r="C1224">
            <v>-1954186.45</v>
          </cell>
          <cell r="D1224">
            <v>0</v>
          </cell>
          <cell r="E1224">
            <v>0</v>
          </cell>
          <cell r="G1224">
            <v>0</v>
          </cell>
        </row>
        <row r="1225">
          <cell r="A1225" t="str">
            <v>446270 Rez.ŽP, je-li nositel</v>
          </cell>
          <cell r="B1225">
            <v>0</v>
          </cell>
          <cell r="C1225">
            <v>-13956529.58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A1226" t="str">
            <v>446270 Rez.ŽP, je-li nositelem.inv.riz.poj-UL- ESPA Stock</v>
          </cell>
          <cell r="B1226">
            <v>0</v>
          </cell>
          <cell r="C1226">
            <v>-13956529.58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A1227" t="str">
            <v>446280 Rez.ŽP, je-li nositel</v>
          </cell>
          <cell r="B1227">
            <v>0</v>
          </cell>
          <cell r="C1227">
            <v>-4349479.08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A1228" t="str">
            <v>446280 Rez.ŽP, je-li nositelem.inv.riz.poj-UL-ESPA Stock</v>
          </cell>
          <cell r="B1228">
            <v>0</v>
          </cell>
          <cell r="C1228">
            <v>-4349479.08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A1229" t="str">
            <v>446290 Rez.ŽP, je-li nosit.i</v>
          </cell>
          <cell r="B1229">
            <v>0</v>
          </cell>
          <cell r="C1229">
            <v>-5488168.4900000002</v>
          </cell>
          <cell r="D1229">
            <v>0</v>
          </cell>
          <cell r="E1229">
            <v>0</v>
          </cell>
          <cell r="G1229">
            <v>0</v>
          </cell>
        </row>
        <row r="1230">
          <cell r="A1230" t="str">
            <v>446290 Rez.ŽP, je-li nosit.inv.riz.poj-UL-ESPA StockEurop</v>
          </cell>
          <cell r="B1230">
            <v>0</v>
          </cell>
          <cell r="C1230">
            <v>-5488168.4900000002</v>
          </cell>
          <cell r="D1230">
            <v>0</v>
          </cell>
          <cell r="E1230">
            <v>0</v>
          </cell>
          <cell r="G1230">
            <v>0</v>
          </cell>
        </row>
        <row r="1231">
          <cell r="A1231" t="str">
            <v>446310 Rez.ŽP, je-li nositel</v>
          </cell>
          <cell r="B1231">
            <v>0</v>
          </cell>
          <cell r="C1231">
            <v>-3024672.57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A1232" t="str">
            <v>446310 Rez.ŽP, je-li nositel.inv.riz.poj-UL- Partners Uni</v>
          </cell>
          <cell r="B1232">
            <v>0</v>
          </cell>
          <cell r="C1232">
            <v>-3024672.57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A1233" t="str">
            <v>446320 Rez.ŽP, je-li nositel</v>
          </cell>
          <cell r="B1233">
            <v>0</v>
          </cell>
          <cell r="C1233">
            <v>-72203652.799999997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A1234" t="str">
            <v>446320 Rez.ŽP, je-li nositelem.inv.riz.poj-UL-Stabilní pr</v>
          </cell>
          <cell r="B1234">
            <v>0</v>
          </cell>
          <cell r="C1234">
            <v>-72203652.799999997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A1235" t="str">
            <v>446321 Rez.ŽP, je-li nositel</v>
          </cell>
          <cell r="B1235">
            <v>0</v>
          </cell>
          <cell r="C1235">
            <v>-67054990.109999999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A1236" t="str">
            <v>446321 Rez.ŽP, je-li nositelem.inv.riz.poj-UL-Dynamický p</v>
          </cell>
          <cell r="B1236">
            <v>0</v>
          </cell>
          <cell r="C1236">
            <v>-67054990.109999999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A1237" t="str">
            <v>446322 Rez.ŽP, je-li nositel</v>
          </cell>
          <cell r="B1237">
            <v>0</v>
          </cell>
          <cell r="C1237">
            <v>-298312912.54000002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A1238" t="str">
            <v>446322 Rez.ŽP, je-li nositelem.inv.riz.poj-UL-akciový</v>
          </cell>
          <cell r="B1238">
            <v>0</v>
          </cell>
          <cell r="C1238">
            <v>-298312912.54000002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A1239" t="str">
            <v>446360 Rez.ŽP, je-li nositel</v>
          </cell>
          <cell r="B1239">
            <v>0</v>
          </cell>
          <cell r="C1239">
            <v>-45566471.600000001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A1240" t="str">
            <v>446360 Rez.ŽP, je-li nositelem.inv.riz.poj-UL- HF</v>
          </cell>
          <cell r="B1240">
            <v>0</v>
          </cell>
          <cell r="C1240">
            <v>-45566471.600000001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A1241" t="str">
            <v>446410 Rez.ŽP, je-li nositel</v>
          </cell>
          <cell r="B1241">
            <v>0</v>
          </cell>
          <cell r="C1241">
            <v>-193230.94</v>
          </cell>
          <cell r="D1241">
            <v>0</v>
          </cell>
          <cell r="E1241">
            <v>0</v>
          </cell>
          <cell r="G1241">
            <v>0</v>
          </cell>
        </row>
        <row r="1242">
          <cell r="A1242" t="str">
            <v>446410 Rez.ŽP, je-li nositel.inv.riz.poj-UL- Conseq UL</v>
          </cell>
          <cell r="B1242">
            <v>0</v>
          </cell>
          <cell r="C1242">
            <v>-193230.94</v>
          </cell>
          <cell r="D1242">
            <v>0</v>
          </cell>
          <cell r="E1242">
            <v>0</v>
          </cell>
          <cell r="G1242">
            <v>0</v>
          </cell>
        </row>
        <row r="1243">
          <cell r="A1243" t="str">
            <v>446500 Rez.ŽP, je-li nositel</v>
          </cell>
          <cell r="B1243">
            <v>0</v>
          </cell>
          <cell r="C1243">
            <v>-2319419639.5799999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446500 Rez.ŽP, je-li nositelem.inv.riz.poj-UL-Premium</v>
          </cell>
          <cell r="B1244">
            <v>0</v>
          </cell>
          <cell r="C1244">
            <v>-2319419639.5799999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A1245" t="str">
            <v>449311 Rezerva na splnění zá</v>
          </cell>
          <cell r="B1245">
            <v>0</v>
          </cell>
          <cell r="C1245">
            <v>-4540636.2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</row>
        <row r="1246">
          <cell r="A1246" t="str">
            <v>449311 Rezerva na splnění závaz. z použ. techn.úr.míry-KP</v>
          </cell>
          <cell r="B1246">
            <v>0</v>
          </cell>
          <cell r="C1246">
            <v>-4540636.2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A1247" t="str">
            <v>449312 Rezerva na splnění zá</v>
          </cell>
          <cell r="B1247">
            <v>0</v>
          </cell>
          <cell r="C1247">
            <v>-61330758.759999998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</row>
        <row r="1248">
          <cell r="A1248" t="str">
            <v>449312 Rezerva na splnění závaz. z použ. techn.úr.míry-Sm</v>
          </cell>
          <cell r="B1248">
            <v>0</v>
          </cell>
          <cell r="C1248">
            <v>-61330758.759999998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A1249" t="str">
            <v>449313 Rezerva na splnění zá</v>
          </cell>
          <cell r="B1249">
            <v>0</v>
          </cell>
          <cell r="C1249">
            <v>-11911463.23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 t="str">
            <v>449313 Rezerva na splnění závaz. z použ. techn.úr.míry-SV</v>
          </cell>
          <cell r="B1250">
            <v>0</v>
          </cell>
          <cell r="C1250">
            <v>-11911463.23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</row>
        <row r="1251">
          <cell r="A1251" t="str">
            <v>449314 Rezerva na splnění zá</v>
          </cell>
          <cell r="B1251">
            <v>0</v>
          </cell>
          <cell r="C1251">
            <v>-3684973.29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A1252" t="str">
            <v>449314 Rezerva na splnění závaz. z použ. techn.úr.míry-Dů</v>
          </cell>
          <cell r="B1252">
            <v>0</v>
          </cell>
          <cell r="C1252">
            <v>-3684973.29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</row>
        <row r="1253">
          <cell r="A1253" t="str">
            <v>449316 Rezerva na splnění zá</v>
          </cell>
          <cell r="B1253">
            <v>0</v>
          </cell>
          <cell r="C1253">
            <v>-14458473.199999999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</row>
        <row r="1254">
          <cell r="A1254" t="str">
            <v>449316 Rezerva na splnění závaz. z použ. techn.úr.míry-ZU</v>
          </cell>
          <cell r="B1254">
            <v>0</v>
          </cell>
          <cell r="C1254">
            <v>-14458473.199999999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A1255" t="str">
            <v>449319 Rezerva na splnění zá</v>
          </cell>
          <cell r="B1255">
            <v>0</v>
          </cell>
          <cell r="C1255">
            <v>-7625041.3899999997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A1256" t="str">
            <v>449319 Rezerva na splnění závaz. z použ. techn.úr.míry-PH</v>
          </cell>
          <cell r="B1256">
            <v>0</v>
          </cell>
          <cell r="C1256">
            <v>-7625041.3899999997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</row>
        <row r="1257">
          <cell r="A1257" t="str">
            <v>452100 Rezerva na daň z příj</v>
          </cell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 t="str">
            <v>452100 Rezerva na daň z příjmů právnických osob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461520 Depozita při pasivním</v>
          </cell>
          <cell r="B1259">
            <v>0</v>
          </cell>
          <cell r="C1259">
            <v>-649352930.17999995</v>
          </cell>
          <cell r="D1259">
            <v>0</v>
          </cell>
          <cell r="E1259">
            <v>0</v>
          </cell>
          <cell r="G1259">
            <v>0</v>
          </cell>
        </row>
        <row r="1260">
          <cell r="A1260" t="str">
            <v>461520 Depozita při pasivním zajištění - VIG - ŽP</v>
          </cell>
          <cell r="B1260">
            <v>0</v>
          </cell>
          <cell r="C1260">
            <v>-649352930.17999995</v>
          </cell>
          <cell r="D1260">
            <v>0</v>
          </cell>
          <cell r="E1260">
            <v>0</v>
          </cell>
          <cell r="G1260">
            <v>0</v>
          </cell>
        </row>
        <row r="1261">
          <cell r="A1261" t="str">
            <v>461521 Naběhlý nákl. úrok ze</v>
          </cell>
          <cell r="B1261">
            <v>0</v>
          </cell>
          <cell r="C1261">
            <v>-1703756.95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</row>
        <row r="1262">
          <cell r="A1262" t="str">
            <v>461521 Naběhlý nákl. úrok ze zaj.depozita při pas.zaj.ŽP</v>
          </cell>
          <cell r="B1262">
            <v>0</v>
          </cell>
          <cell r="C1262">
            <v>-1703756.95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</row>
        <row r="1263">
          <cell r="A1263" t="str">
            <v>461570 Depozita při pasivním</v>
          </cell>
          <cell r="B1263">
            <v>0</v>
          </cell>
          <cell r="C1263">
            <v>-68154512.310000002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</row>
        <row r="1264">
          <cell r="A1264" t="str">
            <v>461570 Depozita při pasivním zajištění - VIG - NP</v>
          </cell>
          <cell r="B1264">
            <v>0</v>
          </cell>
          <cell r="C1264">
            <v>-68154512.310000002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</row>
        <row r="1265">
          <cell r="A1265" t="str">
            <v>461571 Naběhlý nákl. úrok ze</v>
          </cell>
          <cell r="B1265">
            <v>0</v>
          </cell>
          <cell r="C1265">
            <v>-191372.16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</row>
        <row r="1266">
          <cell r="A1266" t="str">
            <v>461571 Naběhlý nákl. úrok ze zaj.depozita při pas.zaj.NP</v>
          </cell>
          <cell r="B1266">
            <v>0</v>
          </cell>
          <cell r="C1266">
            <v>-191372.16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A1267" t="str">
            <v>501100 Pojistná plnění - než</v>
          </cell>
          <cell r="B1267">
            <v>0</v>
          </cell>
          <cell r="C1267">
            <v>9532960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A1268" t="str">
            <v>501100 Pojistná plnění - neživotní pojištění</v>
          </cell>
          <cell r="B1268">
            <v>0</v>
          </cell>
          <cell r="C1268">
            <v>9532960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</row>
        <row r="1269">
          <cell r="A1269" t="str">
            <v>501120 Pojistná plnění - než</v>
          </cell>
          <cell r="B1269">
            <v>0</v>
          </cell>
          <cell r="C1269">
            <v>37983257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</row>
        <row r="1270">
          <cell r="A1270" t="str">
            <v>501120 Pojistná plnění - než. úraz - PU vzn. v předch. le</v>
          </cell>
          <cell r="B1270">
            <v>0</v>
          </cell>
          <cell r="C1270">
            <v>37983257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A1271" t="str">
            <v>501180 Pojistná plnění - běž</v>
          </cell>
          <cell r="B1271">
            <v>0</v>
          </cell>
          <cell r="C1271">
            <v>9169443.6699999999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A1272" t="str">
            <v>501180 Pojistná plnění - běžný rok - CPV</v>
          </cell>
          <cell r="B1272">
            <v>0</v>
          </cell>
          <cell r="C1272">
            <v>9169443.6699999999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A1273" t="str">
            <v>501182 Pojistná plnění - pře</v>
          </cell>
          <cell r="B1273">
            <v>0</v>
          </cell>
          <cell r="C1273">
            <v>62092751.740000002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A1274" t="str">
            <v>501182 Pojistná plnění - předchozí rok - CPV</v>
          </cell>
          <cell r="B1274">
            <v>0</v>
          </cell>
          <cell r="C1274">
            <v>62092751.740000002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</row>
        <row r="1275">
          <cell r="A1275" t="str">
            <v xml:space="preserve">501371 Tvorba dohad.položek </v>
          </cell>
          <cell r="B1275">
            <v>0</v>
          </cell>
          <cell r="C1275">
            <v>1803.92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</row>
        <row r="1276">
          <cell r="A1276" t="str">
            <v>501371 Tvorba dohad.položek - služby k nájemnému</v>
          </cell>
          <cell r="B1276">
            <v>0</v>
          </cell>
          <cell r="C1276">
            <v>1803.92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A1277" t="str">
            <v>501410 Zákonné zdravotní poj</v>
          </cell>
          <cell r="B1277">
            <v>0</v>
          </cell>
          <cell r="C1277">
            <v>19448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</row>
        <row r="1278">
          <cell r="A1278" t="str">
            <v>501410 Zákonné zdravotní pojištění</v>
          </cell>
          <cell r="B1278">
            <v>0</v>
          </cell>
          <cell r="C1278">
            <v>19448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A1279" t="str">
            <v>501420 Zákonné sociální poji</v>
          </cell>
          <cell r="B1279">
            <v>0</v>
          </cell>
          <cell r="C1279">
            <v>54022.75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A1280" t="str">
            <v>501420 Zákonné sociální pojištění</v>
          </cell>
          <cell r="B1280">
            <v>0</v>
          </cell>
          <cell r="C1280">
            <v>54022.75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</row>
        <row r="1281">
          <cell r="A1281" t="str">
            <v xml:space="preserve">501510 Základní mzdy včetně </v>
          </cell>
          <cell r="B1281">
            <v>0</v>
          </cell>
          <cell r="C1281">
            <v>134585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</row>
        <row r="1282">
          <cell r="A1282" t="str">
            <v>501510 Základní mzdy včetně příplatků a náhrad</v>
          </cell>
          <cell r="B1282">
            <v>0</v>
          </cell>
          <cell r="C1282">
            <v>134585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</row>
        <row r="1283">
          <cell r="A1283" t="str">
            <v>501520 Prémie a odměny</v>
          </cell>
          <cell r="B1283">
            <v>0</v>
          </cell>
          <cell r="C1283">
            <v>33075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A1284" t="str">
            <v>501520 Prémie a odměny</v>
          </cell>
          <cell r="B1284">
            <v>0</v>
          </cell>
          <cell r="C1284">
            <v>33075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A1285" t="str">
            <v>501521 Nájemné</v>
          </cell>
          <cell r="B1285">
            <v>0</v>
          </cell>
          <cell r="C1285">
            <v>14727.5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A1286" t="str">
            <v>501521 Nájemné</v>
          </cell>
          <cell r="B1286">
            <v>0</v>
          </cell>
          <cell r="C1286">
            <v>14727.5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</row>
        <row r="1287">
          <cell r="A1287" t="str">
            <v>501540 Provize likvidátora N</v>
          </cell>
          <cell r="B1287">
            <v>0</v>
          </cell>
          <cell r="C1287">
            <v>39799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</row>
        <row r="1288">
          <cell r="A1288" t="str">
            <v>501540 Provize likvidátora NP</v>
          </cell>
          <cell r="B1288">
            <v>0</v>
          </cell>
          <cell r="C1288">
            <v>39799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 t="str">
            <v>501560 Mimořádné mzdy</v>
          </cell>
          <cell r="B1289">
            <v>0</v>
          </cell>
          <cell r="C1289">
            <v>5000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</row>
        <row r="1290">
          <cell r="A1290" t="str">
            <v>501560 Mimořádné mzdy</v>
          </cell>
          <cell r="B1290">
            <v>0</v>
          </cell>
          <cell r="C1290">
            <v>5000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</row>
        <row r="1291">
          <cell r="A1291" t="str">
            <v>501611 Cestovné</v>
          </cell>
          <cell r="B1291">
            <v>0</v>
          </cell>
          <cell r="C1291">
            <v>61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</row>
        <row r="1292">
          <cell r="A1292" t="str">
            <v>501611 Cestovné</v>
          </cell>
          <cell r="B1292">
            <v>0</v>
          </cell>
          <cell r="C1292">
            <v>61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</row>
        <row r="1293">
          <cell r="A1293" t="str">
            <v>501630 Náklady na lékařské v</v>
          </cell>
          <cell r="B1293">
            <v>0</v>
          </cell>
          <cell r="C1293">
            <v>158674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A1294" t="str">
            <v>501630 Náklady na lékařské výkony při likvidaci PU</v>
          </cell>
          <cell r="B1294">
            <v>0</v>
          </cell>
          <cell r="C1294">
            <v>158674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</row>
        <row r="1295">
          <cell r="A1295" t="str">
            <v>501650 Ostatní náklady nadli</v>
          </cell>
          <cell r="B1295">
            <v>0</v>
          </cell>
          <cell r="C1295">
            <v>9600</v>
          </cell>
          <cell r="D1295">
            <v>0</v>
          </cell>
          <cell r="E1295">
            <v>0</v>
          </cell>
          <cell r="G1295">
            <v>0</v>
          </cell>
        </row>
        <row r="1296">
          <cell r="A1296" t="str">
            <v>501650 Ostatní náklady nadlimitní</v>
          </cell>
          <cell r="B1296">
            <v>0</v>
          </cell>
          <cell r="C1296">
            <v>9600</v>
          </cell>
          <cell r="D1296">
            <v>0</v>
          </cell>
          <cell r="E1296">
            <v>0</v>
          </cell>
          <cell r="G1296">
            <v>0</v>
          </cell>
        </row>
        <row r="1297">
          <cell r="A1297" t="str">
            <v xml:space="preserve">501910 Poštovné - neživotní </v>
          </cell>
          <cell r="B1297">
            <v>0</v>
          </cell>
          <cell r="C1297">
            <v>31372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</row>
        <row r="1298">
          <cell r="A1298" t="str">
            <v>501910 Poštovné - neživotní pojištění</v>
          </cell>
          <cell r="B1298">
            <v>0</v>
          </cell>
          <cell r="C1298">
            <v>31372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</row>
        <row r="1299">
          <cell r="A1299" t="str">
            <v>501930 Poplatky za vedení šk</v>
          </cell>
          <cell r="B1299">
            <v>0</v>
          </cell>
          <cell r="C1299">
            <v>4788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A1300" t="str">
            <v>501930 Poplatky za vedení škodního účtu - NP</v>
          </cell>
          <cell r="B1300">
            <v>0</v>
          </cell>
          <cell r="C1300">
            <v>4788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A1301" t="str">
            <v>501953 Příspěvek na penzijní</v>
          </cell>
          <cell r="B1301">
            <v>0</v>
          </cell>
          <cell r="C1301">
            <v>3000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</row>
        <row r="1302">
          <cell r="A1302" t="str">
            <v>501953 Příspěvek na penzijní připojištění zaměstnanců daň</v>
          </cell>
          <cell r="B1302">
            <v>0</v>
          </cell>
          <cell r="C1302">
            <v>3000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A1303" t="str">
            <v>501980 Náklady na závodní st</v>
          </cell>
          <cell r="B1303">
            <v>0</v>
          </cell>
          <cell r="C1303">
            <v>4972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</row>
        <row r="1304">
          <cell r="A1304" t="str">
            <v>501980 Náklady na závodní stravování</v>
          </cell>
          <cell r="B1304">
            <v>0</v>
          </cell>
          <cell r="C1304">
            <v>4972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</row>
        <row r="1305">
          <cell r="A1305" t="str">
            <v>502180 PU postoup. zaj. - bě</v>
          </cell>
          <cell r="B1305">
            <v>0</v>
          </cell>
          <cell r="C1305">
            <v>-9169443.6699999999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</row>
        <row r="1306">
          <cell r="A1306" t="str">
            <v>502180 PU postoup. zaj. - běžný rok - CPV</v>
          </cell>
          <cell r="B1306">
            <v>0</v>
          </cell>
          <cell r="C1306">
            <v>-9169443.6699999999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 t="str">
            <v>502182 PU postoup. zaj. - CP</v>
          </cell>
          <cell r="B1307">
            <v>0</v>
          </cell>
          <cell r="C1307">
            <v>-62092751.740000002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A1308" t="str">
            <v>502182 PU postoup. zaj. - CPV -předchozí rok</v>
          </cell>
          <cell r="B1308">
            <v>0</v>
          </cell>
          <cell r="C1308">
            <v>-62092751.740000002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A1309" t="str">
            <v>502520 Podíl zajišťovatelů n</v>
          </cell>
          <cell r="B1309">
            <v>0</v>
          </cell>
          <cell r="C1309">
            <v>-4692240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A1310" t="str">
            <v>502520 Podíl zajišťovatelů na PU - VIG - běžný rok</v>
          </cell>
          <cell r="B1310">
            <v>0</v>
          </cell>
          <cell r="C1310">
            <v>-4692240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</row>
        <row r="1311">
          <cell r="A1311" t="str">
            <v>502523 Podíl zajišťovatelů n</v>
          </cell>
          <cell r="B1311">
            <v>0</v>
          </cell>
          <cell r="C1311">
            <v>-13919148.5</v>
          </cell>
          <cell r="D1311">
            <v>0</v>
          </cell>
          <cell r="E1311">
            <v>0</v>
          </cell>
          <cell r="G1311">
            <v>0</v>
          </cell>
        </row>
        <row r="1312">
          <cell r="A1312" t="str">
            <v>502523 Podíl zajišťovatelů na PU - VIG - předch. rok</v>
          </cell>
          <cell r="B1312">
            <v>0</v>
          </cell>
          <cell r="C1312">
            <v>-13919148.5</v>
          </cell>
          <cell r="D1312">
            <v>0</v>
          </cell>
          <cell r="E1312">
            <v>0</v>
          </cell>
          <cell r="G1312">
            <v>0</v>
          </cell>
        </row>
        <row r="1313">
          <cell r="A1313" t="str">
            <v>503100 Tvorba rezervy na poj</v>
          </cell>
          <cell r="B1313">
            <v>0</v>
          </cell>
          <cell r="C1313">
            <v>15668879</v>
          </cell>
          <cell r="D1313">
            <v>0</v>
          </cell>
          <cell r="E1313">
            <v>0</v>
          </cell>
          <cell r="G1313">
            <v>0</v>
          </cell>
        </row>
        <row r="1314">
          <cell r="A1314" t="str">
            <v>503100 Tvorba rezervy na pojistná plnění - NP</v>
          </cell>
          <cell r="B1314">
            <v>0</v>
          </cell>
          <cell r="C1314">
            <v>15668879</v>
          </cell>
          <cell r="D1314">
            <v>0</v>
          </cell>
          <cell r="E1314">
            <v>0</v>
          </cell>
          <cell r="G1314">
            <v>0</v>
          </cell>
        </row>
        <row r="1315">
          <cell r="A1315" t="str">
            <v>503120 Tvorba rezervy na poj</v>
          </cell>
          <cell r="B1315">
            <v>0</v>
          </cell>
          <cell r="C1315">
            <v>26925893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</row>
        <row r="1316">
          <cell r="A1316" t="str">
            <v>503120 Tvorba rezervy na pojistná plnění - předch.roky</v>
          </cell>
          <cell r="B1316">
            <v>0</v>
          </cell>
          <cell r="C1316">
            <v>26925893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</row>
        <row r="1317">
          <cell r="A1317" t="str">
            <v>503180 Tvorba rezervy na poj</v>
          </cell>
          <cell r="B1317">
            <v>0</v>
          </cell>
          <cell r="C1317">
            <v>36405807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</row>
        <row r="1318">
          <cell r="A1318" t="str">
            <v>503180 Tvorba rezervy na poj.plnění ohláš.-běžný rok-CPV</v>
          </cell>
          <cell r="B1318">
            <v>0</v>
          </cell>
          <cell r="C1318">
            <v>36405807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</row>
        <row r="1319">
          <cell r="A1319" t="str">
            <v>503182 Tvorba rezervy na poj</v>
          </cell>
          <cell r="B1319">
            <v>0</v>
          </cell>
          <cell r="C1319">
            <v>51197047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</row>
        <row r="1320">
          <cell r="A1320" t="str">
            <v>503182 Tvorba rezervy na poj.plnění ohláš.-předch.rok-CPV</v>
          </cell>
          <cell r="B1320">
            <v>0</v>
          </cell>
          <cell r="C1320">
            <v>51197047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A1321" t="str">
            <v>503200 Tvorba rezervy IBNR -</v>
          </cell>
          <cell r="B1321">
            <v>0</v>
          </cell>
          <cell r="C1321">
            <v>37306769.240000002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</row>
        <row r="1322">
          <cell r="A1322" t="str">
            <v>503200 Tvorba rezervy IBNR - NP</v>
          </cell>
          <cell r="B1322">
            <v>0</v>
          </cell>
          <cell r="C1322">
            <v>37306769.240000002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</row>
        <row r="1323">
          <cell r="A1323" t="str">
            <v>503220 Tvorba rezervy IBNR -</v>
          </cell>
          <cell r="B1323">
            <v>0</v>
          </cell>
          <cell r="C1323">
            <v>58949407.359999999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A1324" t="str">
            <v>503220 Tvorba rezervy IBNR - předch. roky</v>
          </cell>
          <cell r="B1324">
            <v>0</v>
          </cell>
          <cell r="C1324">
            <v>58949407.359999999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</row>
        <row r="1325">
          <cell r="A1325" t="str">
            <v>503280 Tvorba rezervy na poj</v>
          </cell>
          <cell r="B1325">
            <v>0</v>
          </cell>
          <cell r="C1325">
            <v>26126980.530000001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</row>
        <row r="1326">
          <cell r="A1326" t="str">
            <v>503280 Tvorba rezervy na poj.plnění-neohl.-běžný rok-CPV</v>
          </cell>
          <cell r="B1326">
            <v>0</v>
          </cell>
          <cell r="C1326">
            <v>26126980.530000001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A1327" t="str">
            <v>503282 Tvorba rezervy na poj</v>
          </cell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G1327">
            <v>0</v>
          </cell>
        </row>
        <row r="1328">
          <cell r="A1328" t="str">
            <v>503282 Tvorba rezervy na poj.plnění-neohl.-předch.rok-CPV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G1328">
            <v>0</v>
          </cell>
        </row>
        <row r="1329">
          <cell r="A1329" t="str">
            <v>504123 Tvorba RBNS  postoupe</v>
          </cell>
          <cell r="B1329">
            <v>0</v>
          </cell>
          <cell r="C1329">
            <v>-6062887.5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A1330" t="str">
            <v>504123 Tvorba RBNS  postoupená zaj.-přech.rok- VIG NP</v>
          </cell>
          <cell r="B1330">
            <v>0</v>
          </cell>
          <cell r="C1330">
            <v>-6062887.5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A1331" t="str">
            <v>504125 Tvorba RBNS  postoupe</v>
          </cell>
          <cell r="B1331">
            <v>0</v>
          </cell>
          <cell r="C1331">
            <v>-4672636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A1332" t="str">
            <v>504125 Tvorba RBNS  postoupená zaj.-běž.rok- VIG NP</v>
          </cell>
          <cell r="B1332">
            <v>0</v>
          </cell>
          <cell r="C1332">
            <v>-4672636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</row>
        <row r="1333">
          <cell r="A1333" t="str">
            <v>504180 Tvorba rez.na poj.pln</v>
          </cell>
          <cell r="B1333">
            <v>0</v>
          </cell>
          <cell r="C1333">
            <v>-35349916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</row>
        <row r="1334">
          <cell r="A1334" t="str">
            <v>504180 Tvorba rez.na poj.plnění ohláš.-běž.rok-postoupCPV</v>
          </cell>
          <cell r="B1334">
            <v>0</v>
          </cell>
          <cell r="C1334">
            <v>-35349916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</row>
        <row r="1335">
          <cell r="A1335" t="str">
            <v>504182 Tvorba rez.na poj.pln</v>
          </cell>
          <cell r="B1335">
            <v>0</v>
          </cell>
          <cell r="C1335">
            <v>-37285058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</row>
        <row r="1336">
          <cell r="A1336" t="str">
            <v>504182 Tvorba rez.na poj.plnění ohláš.-předch.rok-postCPV</v>
          </cell>
          <cell r="B1336">
            <v>0</v>
          </cell>
          <cell r="C1336">
            <v>-37285058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</row>
        <row r="1337">
          <cell r="A1337" t="str">
            <v>504223 Tvorba rezervy IBNR -</v>
          </cell>
          <cell r="B1337">
            <v>0</v>
          </cell>
          <cell r="C1337">
            <v>9499132.9600000009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A1338" t="str">
            <v>504223 Tvorba rezervy IBNR - postoup.VIG - předch.rok- NP</v>
          </cell>
          <cell r="B1338">
            <v>0</v>
          </cell>
          <cell r="C1338">
            <v>9499132.9600000009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</row>
        <row r="1339">
          <cell r="A1339" t="str">
            <v>504225 Tvorba rezervy IBNR -</v>
          </cell>
          <cell r="B1339">
            <v>0</v>
          </cell>
          <cell r="C1339">
            <v>-21626477.050000001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A1340" t="str">
            <v>504225 Tvorba rezervy IBNR - postoup.VIG - běžný rok- NP</v>
          </cell>
          <cell r="B1340">
            <v>0</v>
          </cell>
          <cell r="C1340">
            <v>-21626477.050000001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A1341" t="str">
            <v>504282 Tvorba rez.na poj.pln</v>
          </cell>
          <cell r="B1341">
            <v>0</v>
          </cell>
          <cell r="C1341">
            <v>0</v>
          </cell>
          <cell r="D1341">
            <v>0</v>
          </cell>
          <cell r="E1341">
            <v>0</v>
          </cell>
          <cell r="G1341">
            <v>0</v>
          </cell>
        </row>
        <row r="1342">
          <cell r="A1342" t="str">
            <v>504282 Tvorba rez.na poj.plnění-neohl.-předch.rok-postCPV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G1342">
            <v>0</v>
          </cell>
        </row>
        <row r="1343">
          <cell r="A1343" t="str">
            <v>505100 Tvorba rezervy na nez</v>
          </cell>
          <cell r="B1343">
            <v>0</v>
          </cell>
          <cell r="C1343">
            <v>74353211</v>
          </cell>
          <cell r="D1343">
            <v>0</v>
          </cell>
          <cell r="E1343">
            <v>0</v>
          </cell>
          <cell r="G1343">
            <v>0</v>
          </cell>
        </row>
        <row r="1344">
          <cell r="A1344" t="str">
            <v>505100 Tvorba rezervy na nezasloužené pojistné - NP</v>
          </cell>
          <cell r="B1344">
            <v>0</v>
          </cell>
          <cell r="C1344">
            <v>74353211</v>
          </cell>
          <cell r="D1344">
            <v>0</v>
          </cell>
          <cell r="E1344">
            <v>0</v>
          </cell>
          <cell r="G1344">
            <v>0</v>
          </cell>
        </row>
        <row r="1345">
          <cell r="A1345" t="str">
            <v>506520 Tvorba rezervy na nez</v>
          </cell>
          <cell r="B1345">
            <v>0</v>
          </cell>
          <cell r="C1345">
            <v>-28364598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</row>
        <row r="1346">
          <cell r="A1346" t="str">
            <v>506520 Tvorba rezervy na nezasl. pojistné-post.-VIG-NP</v>
          </cell>
          <cell r="B1346">
            <v>0</v>
          </cell>
          <cell r="C1346">
            <v>-28364598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A1347" t="str">
            <v xml:space="preserve">507180 Tvorba rez.na prémie </v>
          </cell>
          <cell r="B1347">
            <v>0</v>
          </cell>
          <cell r="C1347">
            <v>153111450.38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A1348" t="str">
            <v>507180 Tvorba rez.na prémie a slevy-bonus CPV</v>
          </cell>
          <cell r="B1348">
            <v>0</v>
          </cell>
          <cell r="C1348">
            <v>153111450.38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</row>
        <row r="1349">
          <cell r="A1349" t="str">
            <v xml:space="preserve">507910 Tvorba rez.na prémie </v>
          </cell>
          <cell r="B1349">
            <v>0</v>
          </cell>
          <cell r="C1349">
            <v>1235960.1000000001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A1350" t="str">
            <v>507910 Tvorba rez.na prémie a slevy-bonus ČSÚP</v>
          </cell>
          <cell r="B1350">
            <v>0</v>
          </cell>
          <cell r="C1350">
            <v>1235960.1000000001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A1351" t="str">
            <v>508180 Tvorba rez.na prém. a</v>
          </cell>
          <cell r="B1351">
            <v>0</v>
          </cell>
          <cell r="C1351">
            <v>-153111325.22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 t="str">
            <v>508180 Tvorba rez.na prém. a slevy-bonus postoup.CPV</v>
          </cell>
          <cell r="B1352">
            <v>0</v>
          </cell>
          <cell r="C1352">
            <v>-153111325.22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</row>
        <row r="1353">
          <cell r="A1353" t="str">
            <v>511260 Náklady na reprezenta</v>
          </cell>
          <cell r="B1353">
            <v>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 t="str">
            <v>511260 Náklady na reprezentaci - nedaňové - NP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 t="str">
            <v>511360 Spotřeba energií a vo</v>
          </cell>
          <cell r="B1355">
            <v>0</v>
          </cell>
          <cell r="C1355">
            <v>-4837.0600000000004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</row>
        <row r="1356">
          <cell r="A1356" t="str">
            <v>511360 Spotřeba energií a vody</v>
          </cell>
          <cell r="B1356">
            <v>0</v>
          </cell>
          <cell r="C1356">
            <v>-4837.0600000000004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A1357" t="str">
            <v xml:space="preserve">511371 Tvorba dohad.položek </v>
          </cell>
          <cell r="B1357">
            <v>0</v>
          </cell>
          <cell r="C1357">
            <v>17383.36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</row>
        <row r="1358">
          <cell r="A1358" t="str">
            <v>511371 Tvorba dohad.položek - služby k nájemnému</v>
          </cell>
          <cell r="B1358">
            <v>0</v>
          </cell>
          <cell r="C1358">
            <v>17383.36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</row>
        <row r="1359">
          <cell r="A1359" t="str">
            <v xml:space="preserve">511399 Náhr. nákl. z ukonč. </v>
          </cell>
          <cell r="B1359">
            <v>0</v>
          </cell>
          <cell r="C1359">
            <v>-2888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A1360" t="str">
            <v>511399 Náhr. nákl. z ukonč. poj. smluv</v>
          </cell>
          <cell r="B1360">
            <v>0</v>
          </cell>
          <cell r="C1360">
            <v>-2888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</row>
        <row r="1361">
          <cell r="A1361" t="str">
            <v>511400 Provize externí první</v>
          </cell>
          <cell r="B1361">
            <v>0</v>
          </cell>
          <cell r="C1361">
            <v>210402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</row>
        <row r="1362">
          <cell r="A1362" t="str">
            <v>511400 Provize externí první - neživotní pojištění</v>
          </cell>
          <cell r="B1362">
            <v>0</v>
          </cell>
          <cell r="C1362">
            <v>210402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</row>
        <row r="1363">
          <cell r="A1363" t="str">
            <v>511410 Zákonné zdravotní poj</v>
          </cell>
          <cell r="B1363">
            <v>0</v>
          </cell>
          <cell r="C1363">
            <v>43936.1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</row>
        <row r="1364">
          <cell r="A1364" t="str">
            <v>511410 Zákonné zdravotní pojištění</v>
          </cell>
          <cell r="B1364">
            <v>0</v>
          </cell>
          <cell r="C1364">
            <v>43936.1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A1365" t="str">
            <v>511420 Zákonné sociální poji</v>
          </cell>
          <cell r="B1365">
            <v>0</v>
          </cell>
          <cell r="C1365">
            <v>99546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</row>
        <row r="1366">
          <cell r="A1366" t="str">
            <v>511420 Zákonné sociální pojištění</v>
          </cell>
          <cell r="B1366">
            <v>0</v>
          </cell>
          <cell r="C1366">
            <v>99546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</row>
        <row r="1367">
          <cell r="A1367" t="str">
            <v>511450 Provize za zprostřed.</v>
          </cell>
          <cell r="B1367">
            <v>0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 t="str">
            <v>511450 Provize za zprostřed. pojištění Kooperativy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 t="str">
            <v xml:space="preserve">511510 Základní mzdy včetně </v>
          </cell>
          <cell r="B1369">
            <v>0</v>
          </cell>
          <cell r="C1369">
            <v>371321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</row>
        <row r="1370">
          <cell r="A1370" t="str">
            <v>511510 Základní mzdy včetně příplatků a náhrad</v>
          </cell>
          <cell r="B1370">
            <v>0</v>
          </cell>
          <cell r="C1370">
            <v>371321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</row>
        <row r="1371">
          <cell r="A1371" t="str">
            <v>511512 Telekomunikační služb</v>
          </cell>
          <cell r="B1371">
            <v>0</v>
          </cell>
          <cell r="C1371">
            <v>5910.51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A1372" t="str">
            <v>511512 Telekomunikační služby</v>
          </cell>
          <cell r="B1372">
            <v>0</v>
          </cell>
          <cell r="C1372">
            <v>5910.51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A1373" t="str">
            <v>511520 Prémie a odměny</v>
          </cell>
          <cell r="B1373">
            <v>0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511520 Prémie a odměny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511521 Nájemné</v>
          </cell>
          <cell r="B1375">
            <v>0</v>
          </cell>
          <cell r="C1375">
            <v>57108.89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</row>
        <row r="1376">
          <cell r="A1376" t="str">
            <v>511521 Nájemné</v>
          </cell>
          <cell r="B1376">
            <v>0</v>
          </cell>
          <cell r="C1376">
            <v>57108.89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</row>
        <row r="1377">
          <cell r="A1377" t="str">
            <v>511523 Nájemné ostatní</v>
          </cell>
          <cell r="B1377">
            <v>0</v>
          </cell>
          <cell r="C1377">
            <v>445.26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</row>
        <row r="1378">
          <cell r="A1378" t="str">
            <v>511523 Nájemné ostatní</v>
          </cell>
          <cell r="B1378">
            <v>0</v>
          </cell>
          <cell r="C1378">
            <v>445.26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A1379" t="str">
            <v>511535 Náklady na ubytování</v>
          </cell>
          <cell r="B1379">
            <v>0</v>
          </cell>
          <cell r="C1379">
            <v>736.07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A1380" t="str">
            <v>511535 Náklady na ubytování</v>
          </cell>
          <cell r="B1380">
            <v>0</v>
          </cell>
          <cell r="C1380">
            <v>736.07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A1381" t="str">
            <v>511536 Školení</v>
          </cell>
          <cell r="B1381">
            <v>0</v>
          </cell>
          <cell r="C1381">
            <v>0</v>
          </cell>
          <cell r="D1381">
            <v>0</v>
          </cell>
          <cell r="E1381">
            <v>0</v>
          </cell>
          <cell r="G1381">
            <v>0</v>
          </cell>
        </row>
        <row r="1382">
          <cell r="A1382" t="str">
            <v>511536 Školení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G1382">
            <v>0</v>
          </cell>
        </row>
        <row r="1383">
          <cell r="A1383" t="str">
            <v>511550 Mzdové náklady - minu</v>
          </cell>
          <cell r="B1383">
            <v>0</v>
          </cell>
          <cell r="C1383">
            <v>26563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A1384" t="str">
            <v>511550 Mzdové náklady - minulý rok (nevyčerp.dovol.)</v>
          </cell>
          <cell r="B1384">
            <v>0</v>
          </cell>
          <cell r="C1384">
            <v>26563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A1385" t="str">
            <v>511611 Cestovné</v>
          </cell>
          <cell r="B1385">
            <v>0</v>
          </cell>
          <cell r="C1385">
            <v>3844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A1386" t="str">
            <v>511611 Cestovné</v>
          </cell>
          <cell r="B1386">
            <v>0</v>
          </cell>
          <cell r="C1386">
            <v>3844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A1387" t="str">
            <v>511612 Cestovné - nadlimitní</v>
          </cell>
          <cell r="B1387">
            <v>0</v>
          </cell>
          <cell r="C1387">
            <v>530.52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A1388" t="str">
            <v>511612 Cestovné - nadlimitní</v>
          </cell>
          <cell r="B1388">
            <v>0</v>
          </cell>
          <cell r="C1388">
            <v>530.52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A1389" t="str">
            <v>511613 Cestovné - zahraniční</v>
          </cell>
          <cell r="B1389">
            <v>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511613 Cestovné - zahraniční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511900 Změna stavu čas. rozl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511900 Změna stavu čas. rozliš.pořiz.nákladů NP-daňové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511953 Příspěvek na penzijní</v>
          </cell>
          <cell r="B1393">
            <v>0</v>
          </cell>
          <cell r="C1393">
            <v>7000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A1394" t="str">
            <v>511953 Příspěvek na penzijní připojištění zaměstnanců daň</v>
          </cell>
          <cell r="B1394">
            <v>0</v>
          </cell>
          <cell r="C1394">
            <v>7000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A1395" t="str">
            <v xml:space="preserve">511955 Příspěvek na životní 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511955 Příspěvek na životní pojištění zaměstnanců daň.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511980 Náklady na závodní st</v>
          </cell>
          <cell r="B1397">
            <v>0</v>
          </cell>
          <cell r="C1397">
            <v>5016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A1398" t="str">
            <v>511980 Náklady na závodní stravování</v>
          </cell>
          <cell r="B1398">
            <v>0</v>
          </cell>
          <cell r="C1398">
            <v>5016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A1399" t="str">
            <v xml:space="preserve">512110 Základní mzdy včetně </v>
          </cell>
          <cell r="B1399">
            <v>0</v>
          </cell>
          <cell r="C1399">
            <v>171137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A1400" t="str">
            <v>512110 Základní mzdy včetně příplatků a náhrad</v>
          </cell>
          <cell r="B1400">
            <v>0</v>
          </cell>
          <cell r="C1400">
            <v>171137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A1401" t="str">
            <v>512111 Přesčasy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512111 Přesčasy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512120 Prémie a odměny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512120 Prémie a odměny</v>
          </cell>
          <cell r="B1404">
            <v>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512150 Mzdové náklady - minu</v>
          </cell>
          <cell r="B1405">
            <v>0</v>
          </cell>
          <cell r="C1405">
            <v>4472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A1406" t="str">
            <v>512150 Mzdové náklady - minulý rok (nevyčerp.dovol.)</v>
          </cell>
          <cell r="B1406">
            <v>0</v>
          </cell>
          <cell r="C1406">
            <v>4472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A1407" t="str">
            <v>512160 Mimořádné mzdy</v>
          </cell>
          <cell r="B1407">
            <v>0</v>
          </cell>
          <cell r="C1407">
            <v>-70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A1408" t="str">
            <v>512160 Mimořádné mzdy</v>
          </cell>
          <cell r="B1408">
            <v>0</v>
          </cell>
          <cell r="C1408">
            <v>-70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A1409" t="str">
            <v>512210 Zákonné zdravotní poj</v>
          </cell>
          <cell r="B1409">
            <v>0</v>
          </cell>
          <cell r="C1409">
            <v>15826.04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A1410" t="str">
            <v>512210 Zákonné zdravotní pojištění</v>
          </cell>
          <cell r="B1410">
            <v>0</v>
          </cell>
          <cell r="C1410">
            <v>15826.04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A1411" t="str">
            <v>512220 Zákonné sociální poji</v>
          </cell>
          <cell r="B1411">
            <v>0</v>
          </cell>
          <cell r="C1411">
            <v>43959.75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A1412" t="str">
            <v>512220 Zákonné sociální pojištění</v>
          </cell>
          <cell r="B1412">
            <v>0</v>
          </cell>
          <cell r="C1412">
            <v>43959.75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A1413" t="str">
            <v>512360 Spotřeba energií a vo</v>
          </cell>
          <cell r="B1413">
            <v>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512360 Spotřeba energií a vody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 xml:space="preserve">512371 Tvorba dohad.položek </v>
          </cell>
          <cell r="B1415">
            <v>0</v>
          </cell>
          <cell r="C1415">
            <v>3341.1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A1416" t="str">
            <v>512371 Tvorba dohad.položek - služby k nájemnému</v>
          </cell>
          <cell r="B1416">
            <v>0</v>
          </cell>
          <cell r="C1416">
            <v>3341.1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</row>
        <row r="1417">
          <cell r="A1417" t="str">
            <v>512400 Provize externistů ná</v>
          </cell>
          <cell r="B1417">
            <v>0</v>
          </cell>
          <cell r="C1417">
            <v>2771955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A1418" t="str">
            <v>512400 Provize externistů následná - neživotní pojiště</v>
          </cell>
          <cell r="B1418">
            <v>0</v>
          </cell>
          <cell r="C1418">
            <v>2771955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A1419" t="str">
            <v>512511 Poštovné</v>
          </cell>
          <cell r="B1419">
            <v>0</v>
          </cell>
          <cell r="C1419">
            <v>11914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A1420" t="str">
            <v>512511 Poštovné</v>
          </cell>
          <cell r="B1420">
            <v>0</v>
          </cell>
          <cell r="C1420">
            <v>11914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A1421" t="str">
            <v>512521 Nájemné budov</v>
          </cell>
          <cell r="B1421">
            <v>0</v>
          </cell>
          <cell r="C1421">
            <v>26719.4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</row>
        <row r="1422">
          <cell r="A1422" t="str">
            <v>512521 Nájemné budov</v>
          </cell>
          <cell r="B1422">
            <v>0</v>
          </cell>
          <cell r="C1422">
            <v>26719.4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 t="str">
            <v>512535 Náklady na ubytování</v>
          </cell>
          <cell r="B1423">
            <v>0</v>
          </cell>
          <cell r="C1423">
            <v>736.07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</row>
        <row r="1424">
          <cell r="A1424" t="str">
            <v>512535 Náklady na ubytování</v>
          </cell>
          <cell r="B1424">
            <v>0</v>
          </cell>
          <cell r="C1424">
            <v>736.07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</row>
        <row r="1425">
          <cell r="A1425" t="str">
            <v xml:space="preserve">512537 Exter.nákl.spojené s </v>
          </cell>
          <cell r="B1425">
            <v>0</v>
          </cell>
          <cell r="C1425">
            <v>101310.42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</row>
        <row r="1426">
          <cell r="A1426" t="str">
            <v>512537 Exter.nákl.spojené s vymáháním dluž.pojistného</v>
          </cell>
          <cell r="B1426">
            <v>0</v>
          </cell>
          <cell r="C1426">
            <v>101310.42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A1427" t="str">
            <v>512538 Náklady na ostatní sl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512538 Náklady na ostatní služby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512540 Opravy a údržba</v>
          </cell>
          <cell r="B1429">
            <v>0</v>
          </cell>
          <cell r="C1429">
            <v>8200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</row>
        <row r="1430">
          <cell r="A1430" t="str">
            <v>512540 Opravy a údržba</v>
          </cell>
          <cell r="B1430">
            <v>0</v>
          </cell>
          <cell r="C1430">
            <v>8200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</row>
        <row r="1431">
          <cell r="A1431" t="str">
            <v>512543 Opravy a údržba ostat</v>
          </cell>
          <cell r="B1431">
            <v>0</v>
          </cell>
          <cell r="C1431">
            <v>8709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</row>
        <row r="1432">
          <cell r="A1432" t="str">
            <v>512543 Opravy a údržba ostatní</v>
          </cell>
          <cell r="B1432">
            <v>0</v>
          </cell>
          <cell r="C1432">
            <v>8709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</row>
        <row r="1433">
          <cell r="A1433" t="str">
            <v>512611 Cestovné</v>
          </cell>
          <cell r="B1433">
            <v>0</v>
          </cell>
          <cell r="C1433">
            <v>61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</row>
        <row r="1434">
          <cell r="A1434" t="str">
            <v>512611 Cestovné</v>
          </cell>
          <cell r="B1434">
            <v>0</v>
          </cell>
          <cell r="C1434">
            <v>61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</row>
        <row r="1435">
          <cell r="A1435" t="str">
            <v>512931 Poplatky za vedení in</v>
          </cell>
          <cell r="B1435">
            <v>0</v>
          </cell>
          <cell r="C1435">
            <v>167402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A1436" t="str">
            <v>512931 Poplatky za vedení inkasních účtů</v>
          </cell>
          <cell r="B1436">
            <v>0</v>
          </cell>
          <cell r="C1436">
            <v>167402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</row>
        <row r="1437">
          <cell r="A1437" t="str">
            <v>512941 Rozdíly v placení</v>
          </cell>
          <cell r="B1437">
            <v>0</v>
          </cell>
          <cell r="C1437">
            <v>447.58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</row>
        <row r="1438">
          <cell r="A1438" t="str">
            <v>512941 Rozdíly v placení</v>
          </cell>
          <cell r="B1438">
            <v>0</v>
          </cell>
          <cell r="C1438">
            <v>447.58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A1439" t="str">
            <v>512999 Převedené náklady</v>
          </cell>
          <cell r="B1439">
            <v>0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 t="str">
            <v>512999 Převedené náklady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 t="str">
            <v>514180 Předpis bonusu ČS - N</v>
          </cell>
          <cell r="B1441">
            <v>0</v>
          </cell>
          <cell r="C1441">
            <v>154469902.38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</row>
        <row r="1442">
          <cell r="A1442" t="str">
            <v>514180 Předpis bonusu ČS - NP - CPV</v>
          </cell>
          <cell r="B1442">
            <v>0</v>
          </cell>
          <cell r="C1442">
            <v>154469902.38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</row>
        <row r="1443">
          <cell r="A1443" t="str">
            <v>514185 Profit sharing - ČS (</v>
          </cell>
          <cell r="B1443">
            <v>0</v>
          </cell>
          <cell r="C1443">
            <v>119931248.7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</row>
        <row r="1444">
          <cell r="A1444" t="str">
            <v>514185 Profit sharing - ČS (CPV)</v>
          </cell>
          <cell r="B1444">
            <v>0</v>
          </cell>
          <cell r="C1444">
            <v>119931248.7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</row>
        <row r="1445">
          <cell r="A1445" t="str">
            <v>514910 Předpis bonusu ČS - n</v>
          </cell>
          <cell r="B1445">
            <v>0</v>
          </cell>
          <cell r="C1445">
            <v>1244830.1000000001</v>
          </cell>
          <cell r="D1445">
            <v>0</v>
          </cell>
          <cell r="E1445">
            <v>0</v>
          </cell>
          <cell r="G1445">
            <v>0</v>
          </cell>
        </row>
        <row r="1446">
          <cell r="A1446" t="str">
            <v>514910 Předpis bonusu ČS - neživ.poj.</v>
          </cell>
          <cell r="B1446">
            <v>0</v>
          </cell>
          <cell r="C1446">
            <v>1244830.1000000001</v>
          </cell>
          <cell r="D1446">
            <v>0</v>
          </cell>
          <cell r="E1446">
            <v>0</v>
          </cell>
          <cell r="G1446">
            <v>0</v>
          </cell>
        </row>
        <row r="1447">
          <cell r="A1447" t="str">
            <v>515180 Předpis bonusu ČS-NP-</v>
          </cell>
          <cell r="B1447">
            <v>0</v>
          </cell>
          <cell r="C1447">
            <v>-154469777.22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A1448" t="str">
            <v>515180 Předpis bonusu ČS-NP-postoup.CPV</v>
          </cell>
          <cell r="B1448">
            <v>0</v>
          </cell>
          <cell r="C1448">
            <v>-154469777.22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A1449" t="str">
            <v>515185 Profit sharing - ČS -</v>
          </cell>
          <cell r="B1449">
            <v>0</v>
          </cell>
          <cell r="C1449">
            <v>-119931248.7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A1450" t="str">
            <v>515185 Profit sharing - ČS - post.zaj. (CPV)</v>
          </cell>
          <cell r="B1450">
            <v>0</v>
          </cell>
          <cell r="C1450">
            <v>-119931248.7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</row>
        <row r="1451">
          <cell r="A1451" t="str">
            <v>518400 Tvorba OP k pohled. z</v>
          </cell>
          <cell r="B1451">
            <v>0</v>
          </cell>
          <cell r="C1451">
            <v>406975.63</v>
          </cell>
          <cell r="D1451">
            <v>0</v>
          </cell>
          <cell r="E1451">
            <v>0</v>
          </cell>
          <cell r="G1451">
            <v>0</v>
          </cell>
        </row>
        <row r="1452">
          <cell r="A1452" t="str">
            <v>518400 Tvorba OP k pohled. z pojistného NP - daňová</v>
          </cell>
          <cell r="B1452">
            <v>0</v>
          </cell>
          <cell r="C1452">
            <v>406975.63</v>
          </cell>
          <cell r="D1452">
            <v>0</v>
          </cell>
          <cell r="E1452">
            <v>0</v>
          </cell>
          <cell r="G1452">
            <v>0</v>
          </cell>
        </row>
        <row r="1453">
          <cell r="A1453" t="str">
            <v>518420 Odpis pohledávek za d</v>
          </cell>
          <cell r="B1453">
            <v>0</v>
          </cell>
          <cell r="C1453">
            <v>5915</v>
          </cell>
          <cell r="D1453">
            <v>0</v>
          </cell>
          <cell r="E1453">
            <v>0</v>
          </cell>
          <cell r="G1453">
            <v>0</v>
          </cell>
        </row>
        <row r="1454">
          <cell r="A1454" t="str">
            <v>518420 Odpis pohledávek za dlužníky z př.pojištění-daňový</v>
          </cell>
          <cell r="B1454">
            <v>0</v>
          </cell>
          <cell r="C1454">
            <v>5915</v>
          </cell>
          <cell r="D1454">
            <v>0</v>
          </cell>
          <cell r="E1454">
            <v>0</v>
          </cell>
          <cell r="G1454">
            <v>0</v>
          </cell>
        </row>
        <row r="1455">
          <cell r="A1455" t="str">
            <v>518430 Odpis pohledávek za d</v>
          </cell>
          <cell r="B1455">
            <v>0</v>
          </cell>
          <cell r="C1455">
            <v>23660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</row>
        <row r="1456">
          <cell r="A1456" t="str">
            <v>518430 Odpis pohledávek za dlužníky z př.poj.-nedaňový</v>
          </cell>
          <cell r="B1456">
            <v>0</v>
          </cell>
          <cell r="C1456">
            <v>23660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</row>
        <row r="1457">
          <cell r="A1457" t="str">
            <v>518490 Tvorba OP k pohled. z</v>
          </cell>
          <cell r="B1457">
            <v>0</v>
          </cell>
          <cell r="C1457">
            <v>385272.75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</row>
        <row r="1458">
          <cell r="A1458" t="str">
            <v>518490 Tvorba OP k pohled. z pojistného NP-nedaňová</v>
          </cell>
          <cell r="B1458">
            <v>0</v>
          </cell>
          <cell r="C1458">
            <v>385272.75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</row>
        <row r="1459">
          <cell r="A1459" t="str">
            <v>518500 Tvorba OP k pohl.ze s</v>
          </cell>
          <cell r="B1459">
            <v>0</v>
          </cell>
          <cell r="C1459">
            <v>143965.66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</row>
        <row r="1460">
          <cell r="A1460" t="str">
            <v>518500 Tvorba OP k pohl.ze soudn.rozhodn.-daňová</v>
          </cell>
          <cell r="B1460">
            <v>0</v>
          </cell>
          <cell r="C1460">
            <v>143965.66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</row>
        <row r="1461">
          <cell r="A1461" t="str">
            <v xml:space="preserve">518590 Tvorba OP k pohl. ze </v>
          </cell>
          <cell r="B1461">
            <v>0</v>
          </cell>
          <cell r="C1461">
            <v>52427.55</v>
          </cell>
          <cell r="D1461">
            <v>0</v>
          </cell>
          <cell r="E1461">
            <v>0</v>
          </cell>
          <cell r="G1461">
            <v>0</v>
          </cell>
        </row>
        <row r="1462">
          <cell r="A1462" t="str">
            <v>518590 Tvorba OP k pohl. ze soudn.rozhodn. - nedaň.</v>
          </cell>
          <cell r="B1462">
            <v>0</v>
          </cell>
          <cell r="C1462">
            <v>52427.55</v>
          </cell>
          <cell r="D1462">
            <v>0</v>
          </cell>
          <cell r="E1462">
            <v>0</v>
          </cell>
          <cell r="G1462">
            <v>0</v>
          </cell>
        </row>
        <row r="1463">
          <cell r="A1463" t="str">
            <v>518850 Provize za zprostřed.</v>
          </cell>
          <cell r="B1463">
            <v>0</v>
          </cell>
          <cell r="C1463">
            <v>8377423.4199999999</v>
          </cell>
          <cell r="D1463">
            <v>0</v>
          </cell>
          <cell r="E1463">
            <v>0</v>
          </cell>
          <cell r="G1463">
            <v>0</v>
          </cell>
        </row>
        <row r="1464">
          <cell r="A1464" t="str">
            <v>518850 Provize za zprostřed. pojištění Kooperativy</v>
          </cell>
          <cell r="B1464">
            <v>0</v>
          </cell>
          <cell r="C1464">
            <v>8377423.4199999999</v>
          </cell>
          <cell r="D1464">
            <v>0</v>
          </cell>
          <cell r="E1464">
            <v>0</v>
          </cell>
          <cell r="G1464">
            <v>0</v>
          </cell>
        </row>
        <row r="1465">
          <cell r="A1465" t="str">
            <v>521110 Pojistná plnění - živ</v>
          </cell>
          <cell r="B1465">
            <v>0</v>
          </cell>
          <cell r="C1465">
            <v>2321032204</v>
          </cell>
          <cell r="D1465">
            <v>0</v>
          </cell>
          <cell r="E1465">
            <v>0</v>
          </cell>
          <cell r="G1465">
            <v>0</v>
          </cell>
        </row>
        <row r="1466">
          <cell r="A1466" t="str">
            <v>521110 Pojistná plnění - životní poj.-kapitálová hodnota</v>
          </cell>
          <cell r="B1466">
            <v>0</v>
          </cell>
          <cell r="C1466">
            <v>2321032204</v>
          </cell>
          <cell r="D1466">
            <v>0</v>
          </cell>
          <cell r="E1466">
            <v>0</v>
          </cell>
          <cell r="G1466">
            <v>0</v>
          </cell>
        </row>
        <row r="1467">
          <cell r="A1467" t="str">
            <v>521111 Pojistná plnění - živ</v>
          </cell>
          <cell r="B1467">
            <v>0</v>
          </cell>
          <cell r="C1467">
            <v>16751350</v>
          </cell>
          <cell r="D1467">
            <v>0</v>
          </cell>
          <cell r="E1467">
            <v>0</v>
          </cell>
          <cell r="G1467">
            <v>0</v>
          </cell>
        </row>
        <row r="1468">
          <cell r="A1468" t="str">
            <v>521111 Pojistná plnění - život. poj.-kapitál.hodnota-škod</v>
          </cell>
          <cell r="B1468">
            <v>0</v>
          </cell>
          <cell r="C1468">
            <v>16751350</v>
          </cell>
          <cell r="D1468">
            <v>0</v>
          </cell>
          <cell r="E1468">
            <v>0</v>
          </cell>
          <cell r="G1468">
            <v>0</v>
          </cell>
        </row>
        <row r="1469">
          <cell r="A1469" t="str">
            <v>521112 Pojistná plnění - kap</v>
          </cell>
          <cell r="B1469">
            <v>0</v>
          </cell>
          <cell r="C1469">
            <v>403246829</v>
          </cell>
          <cell r="D1469">
            <v>0</v>
          </cell>
          <cell r="E1469">
            <v>0</v>
          </cell>
          <cell r="G1469">
            <v>0</v>
          </cell>
        </row>
        <row r="1470">
          <cell r="A1470" t="str">
            <v>521112 Pojistná plnění - kapitálová hodnota-předch.roky</v>
          </cell>
          <cell r="B1470">
            <v>0</v>
          </cell>
          <cell r="C1470">
            <v>403246829</v>
          </cell>
          <cell r="D1470">
            <v>0</v>
          </cell>
          <cell r="E1470">
            <v>0</v>
          </cell>
          <cell r="G1470">
            <v>0</v>
          </cell>
        </row>
        <row r="1471">
          <cell r="A1471" t="str">
            <v>521113 Pojistná plnění - kap</v>
          </cell>
          <cell r="B1471">
            <v>0</v>
          </cell>
          <cell r="C1471">
            <v>17953921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A1472" t="str">
            <v>521113 Pojistná plnění - kapitál.hodn.-předch.roky-škodní</v>
          </cell>
          <cell r="B1472">
            <v>0</v>
          </cell>
          <cell r="C1472">
            <v>17953921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A1473" t="str">
            <v>521120 Pojistná plnění - živ</v>
          </cell>
          <cell r="B1473">
            <v>0</v>
          </cell>
          <cell r="C1473">
            <v>314359891.06999999</v>
          </cell>
          <cell r="D1473">
            <v>0</v>
          </cell>
          <cell r="E1473">
            <v>0</v>
          </cell>
          <cell r="G1473">
            <v>0</v>
          </cell>
        </row>
        <row r="1474">
          <cell r="A1474" t="str">
            <v>521120 Pojistná plnění - životní pojištění - riziková</v>
          </cell>
          <cell r="B1474">
            <v>0</v>
          </cell>
          <cell r="C1474">
            <v>314359891.06999999</v>
          </cell>
          <cell r="D1474">
            <v>0</v>
          </cell>
          <cell r="E1474">
            <v>0</v>
          </cell>
          <cell r="G1474">
            <v>0</v>
          </cell>
        </row>
        <row r="1475">
          <cell r="A1475" t="str">
            <v>521122 Pojistná plnění - riz</v>
          </cell>
          <cell r="B1475">
            <v>0</v>
          </cell>
          <cell r="C1475">
            <v>613791941.51999998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</row>
        <row r="1476">
          <cell r="A1476" t="str">
            <v>521122 Pojistná plnění - riziková-předch.roky</v>
          </cell>
          <cell r="B1476">
            <v>0</v>
          </cell>
          <cell r="C1476">
            <v>613791941.51999998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</row>
        <row r="1477">
          <cell r="A1477" t="str">
            <v>521130 Pojistná plnění - kap</v>
          </cell>
          <cell r="B1477">
            <v>0</v>
          </cell>
          <cell r="C1477">
            <v>41233</v>
          </cell>
          <cell r="D1477">
            <v>0</v>
          </cell>
          <cell r="E1477">
            <v>0</v>
          </cell>
          <cell r="G1477">
            <v>0</v>
          </cell>
        </row>
        <row r="1478">
          <cell r="A1478" t="str">
            <v>521130 Pojistná plnění - kap.hodn.-podíly na zisku</v>
          </cell>
          <cell r="B1478">
            <v>0</v>
          </cell>
          <cell r="C1478">
            <v>41233</v>
          </cell>
          <cell r="D1478">
            <v>0</v>
          </cell>
          <cell r="E1478">
            <v>0</v>
          </cell>
          <cell r="G1478">
            <v>0</v>
          </cell>
        </row>
        <row r="1479">
          <cell r="A1479" t="str">
            <v>521132 Pojistná plnění - kap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 t="str">
            <v>521132 Pojistná plnění - kap.hodn.-podíly na zisku-předch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 t="str">
            <v>521210 Pojistná plnění - živ</v>
          </cell>
          <cell r="B1481">
            <v>0</v>
          </cell>
          <cell r="C1481">
            <v>32864419</v>
          </cell>
          <cell r="D1481">
            <v>0</v>
          </cell>
          <cell r="E1481">
            <v>0</v>
          </cell>
          <cell r="G1481">
            <v>0</v>
          </cell>
        </row>
        <row r="1482">
          <cell r="A1482" t="str">
            <v>521210 Pojistná plnění - životní pojištění - flexi 2.druh</v>
          </cell>
          <cell r="B1482">
            <v>0</v>
          </cell>
          <cell r="C1482">
            <v>32864419</v>
          </cell>
          <cell r="D1482">
            <v>0</v>
          </cell>
          <cell r="E1482">
            <v>0</v>
          </cell>
          <cell r="G1482">
            <v>0</v>
          </cell>
        </row>
        <row r="1483">
          <cell r="A1483" t="str">
            <v xml:space="preserve">521212 Pojistná plnění - FU </v>
          </cell>
          <cell r="B1483">
            <v>0</v>
          </cell>
          <cell r="C1483">
            <v>134144241.7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</row>
        <row r="1484">
          <cell r="A1484" t="str">
            <v>521212 Pojistná plnění - FU - předch.roky</v>
          </cell>
          <cell r="B1484">
            <v>0</v>
          </cell>
          <cell r="C1484">
            <v>134144241.7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</row>
        <row r="1485">
          <cell r="A1485" t="str">
            <v>521300 Pojistná plnění - kap</v>
          </cell>
          <cell r="B1485">
            <v>0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521300 Pojistná plnění - kapit.hodn.-ruční výplata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521360 Spotřeba energií a vo</v>
          </cell>
          <cell r="B1487">
            <v>0</v>
          </cell>
          <cell r="C1487">
            <v>-181.57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</row>
        <row r="1488">
          <cell r="A1488" t="str">
            <v>521360 Spotřeba energií a vody</v>
          </cell>
          <cell r="B1488">
            <v>0</v>
          </cell>
          <cell r="C1488">
            <v>-181.57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</row>
        <row r="1489">
          <cell r="A1489" t="str">
            <v xml:space="preserve">521371 Tvorba dohad.položek </v>
          </cell>
          <cell r="B1489">
            <v>0</v>
          </cell>
          <cell r="C1489">
            <v>153009.57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</row>
        <row r="1490">
          <cell r="A1490" t="str">
            <v>521371 Tvorba dohad.položek - služby k nájemnému</v>
          </cell>
          <cell r="B1490">
            <v>0</v>
          </cell>
          <cell r="C1490">
            <v>153009.57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</row>
        <row r="1491">
          <cell r="A1491" t="str">
            <v>521410 Zákonné zdravotní poj</v>
          </cell>
          <cell r="B1491">
            <v>0</v>
          </cell>
          <cell r="C1491">
            <v>516260.76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</row>
        <row r="1492">
          <cell r="A1492" t="str">
            <v>521410 Zákonné zdravotní pojištění</v>
          </cell>
          <cell r="B1492">
            <v>0</v>
          </cell>
          <cell r="C1492">
            <v>516260.76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</row>
        <row r="1493">
          <cell r="A1493" t="str">
            <v>521420 Zákonné sociální poji</v>
          </cell>
          <cell r="B1493">
            <v>0</v>
          </cell>
          <cell r="C1493">
            <v>1434073.25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A1494" t="str">
            <v>521420 Zákonné sociální pojištění</v>
          </cell>
          <cell r="B1494">
            <v>0</v>
          </cell>
          <cell r="C1494">
            <v>1434073.25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</row>
        <row r="1495">
          <cell r="A1495" t="str">
            <v>521430 Náhrada mzdy - nemoce</v>
          </cell>
          <cell r="B1495">
            <v>0</v>
          </cell>
          <cell r="C1495">
            <v>35105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</row>
        <row r="1496">
          <cell r="A1496" t="str">
            <v>521430 Náhrada mzdy - nemocenská</v>
          </cell>
          <cell r="B1496">
            <v>0</v>
          </cell>
          <cell r="C1496">
            <v>35105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</row>
        <row r="1497">
          <cell r="A1497" t="str">
            <v xml:space="preserve">521510 Základní mzdy včetně </v>
          </cell>
          <cell r="B1497">
            <v>0</v>
          </cell>
          <cell r="C1497">
            <v>4420440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</row>
        <row r="1498">
          <cell r="A1498" t="str">
            <v>521510 Základní mzdy včetně příplatků a náhrad</v>
          </cell>
          <cell r="B1498">
            <v>0</v>
          </cell>
          <cell r="C1498">
            <v>4420440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</row>
        <row r="1499">
          <cell r="A1499" t="str">
            <v>521511 Přesčasy</v>
          </cell>
          <cell r="B1499">
            <v>0</v>
          </cell>
          <cell r="C1499">
            <v>0</v>
          </cell>
          <cell r="D1499">
            <v>0</v>
          </cell>
          <cell r="E1499">
            <v>0</v>
          </cell>
          <cell r="G1499">
            <v>0</v>
          </cell>
        </row>
        <row r="1500">
          <cell r="A1500" t="str">
            <v>521511 Přesčasy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G1500">
            <v>0</v>
          </cell>
        </row>
        <row r="1501">
          <cell r="A1501" t="str">
            <v>521512 Telekomunikační služb</v>
          </cell>
          <cell r="B1501">
            <v>0</v>
          </cell>
          <cell r="C1501">
            <v>5869.95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A1502" t="str">
            <v>521512 Telekomunikační služby</v>
          </cell>
          <cell r="B1502">
            <v>0</v>
          </cell>
          <cell r="C1502">
            <v>5869.95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</row>
        <row r="1503">
          <cell r="A1503" t="str">
            <v>521520 Prémie a odměny</v>
          </cell>
          <cell r="B1503">
            <v>0</v>
          </cell>
          <cell r="C1503">
            <v>304374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</row>
        <row r="1504">
          <cell r="A1504" t="str">
            <v>521520 Prémie a odměny</v>
          </cell>
          <cell r="B1504">
            <v>0</v>
          </cell>
          <cell r="C1504">
            <v>304374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</row>
        <row r="1505">
          <cell r="A1505" t="str">
            <v>521521 Nájemné</v>
          </cell>
          <cell r="B1505">
            <v>0</v>
          </cell>
          <cell r="C1505">
            <v>752521.27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</row>
        <row r="1506">
          <cell r="A1506" t="str">
            <v>521521 Nájemné</v>
          </cell>
          <cell r="B1506">
            <v>0</v>
          </cell>
          <cell r="C1506">
            <v>752521.27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</row>
        <row r="1507">
          <cell r="A1507" t="str">
            <v>521523 Nájemné ostatní</v>
          </cell>
          <cell r="B1507">
            <v>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 t="str">
            <v>521523 Nájemné ostatní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 t="str">
            <v>521525 Stabilizační odměny</v>
          </cell>
          <cell r="B1509">
            <v>0</v>
          </cell>
          <cell r="C1509">
            <v>50000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</row>
        <row r="1510">
          <cell r="A1510" t="str">
            <v>521525 Stabilizační odměny</v>
          </cell>
          <cell r="B1510">
            <v>0</v>
          </cell>
          <cell r="C1510">
            <v>50000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</row>
        <row r="1511">
          <cell r="A1511" t="str">
            <v>521533 Náklady na služby oso</v>
          </cell>
          <cell r="B1511">
            <v>0</v>
          </cell>
          <cell r="C1511">
            <v>327976.56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</row>
        <row r="1512">
          <cell r="A1512" t="str">
            <v>521533 Náklady na služby osob se ZPS</v>
          </cell>
          <cell r="B1512">
            <v>0</v>
          </cell>
          <cell r="C1512">
            <v>327976.56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</row>
        <row r="1513">
          <cell r="A1513" t="str">
            <v>521535 Náklady na ubytování</v>
          </cell>
          <cell r="B1513">
            <v>0</v>
          </cell>
          <cell r="C1513">
            <v>21784.959999999999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</row>
        <row r="1514">
          <cell r="A1514" t="str">
            <v>521535 Náklady na ubytování</v>
          </cell>
          <cell r="B1514">
            <v>0</v>
          </cell>
          <cell r="C1514">
            <v>21784.959999999999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</row>
        <row r="1515">
          <cell r="A1515" t="str">
            <v>521536 Školení</v>
          </cell>
          <cell r="B1515">
            <v>0</v>
          </cell>
          <cell r="C1515">
            <v>15427.5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</row>
        <row r="1516">
          <cell r="A1516" t="str">
            <v>521536 Školení</v>
          </cell>
          <cell r="B1516">
            <v>0</v>
          </cell>
          <cell r="C1516">
            <v>15427.5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</row>
        <row r="1517">
          <cell r="A1517" t="str">
            <v>521540 Provize likvidátora Ž</v>
          </cell>
          <cell r="B1517">
            <v>0</v>
          </cell>
          <cell r="C1517">
            <v>845677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</row>
        <row r="1518">
          <cell r="A1518" t="str">
            <v>521540 Provize likvidátora ŽP</v>
          </cell>
          <cell r="B1518">
            <v>0</v>
          </cell>
          <cell r="C1518">
            <v>845677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</row>
        <row r="1519">
          <cell r="A1519" t="str">
            <v>521550 Mzdové náklady - min.</v>
          </cell>
          <cell r="B1519">
            <v>0</v>
          </cell>
          <cell r="C1519">
            <v>110016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</row>
        <row r="1520">
          <cell r="A1520" t="str">
            <v>521550 Mzdové náklady - min. rok (nevyčerp.dovolená)</v>
          </cell>
          <cell r="B1520">
            <v>0</v>
          </cell>
          <cell r="C1520">
            <v>110016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</row>
        <row r="1521">
          <cell r="A1521" t="str">
            <v>521560 Mimořádné odměny</v>
          </cell>
          <cell r="B1521">
            <v>0</v>
          </cell>
          <cell r="C1521">
            <v>-15022</v>
          </cell>
          <cell r="D1521">
            <v>0</v>
          </cell>
          <cell r="E1521">
            <v>0</v>
          </cell>
          <cell r="G1521">
            <v>0</v>
          </cell>
        </row>
        <row r="1522">
          <cell r="A1522" t="str">
            <v>521560 Mimořádné odměny</v>
          </cell>
          <cell r="B1522">
            <v>0</v>
          </cell>
          <cell r="C1522">
            <v>-15022</v>
          </cell>
          <cell r="D1522">
            <v>0</v>
          </cell>
          <cell r="E1522">
            <v>0</v>
          </cell>
          <cell r="G1522">
            <v>0</v>
          </cell>
        </row>
        <row r="1523">
          <cell r="A1523" t="str">
            <v>521611 Cestovné</v>
          </cell>
          <cell r="B1523">
            <v>0</v>
          </cell>
          <cell r="C1523">
            <v>10407</v>
          </cell>
          <cell r="D1523">
            <v>0</v>
          </cell>
          <cell r="E1523">
            <v>0</v>
          </cell>
          <cell r="G1523">
            <v>0</v>
          </cell>
        </row>
        <row r="1524">
          <cell r="A1524" t="str">
            <v>521611 Cestovné</v>
          </cell>
          <cell r="B1524">
            <v>0</v>
          </cell>
          <cell r="C1524">
            <v>10407</v>
          </cell>
          <cell r="D1524">
            <v>0</v>
          </cell>
          <cell r="E1524">
            <v>0</v>
          </cell>
          <cell r="G1524">
            <v>0</v>
          </cell>
        </row>
        <row r="1525">
          <cell r="A1525" t="str">
            <v>521612 Cestovné - nadlimitní</v>
          </cell>
          <cell r="B1525">
            <v>0</v>
          </cell>
          <cell r="C1525">
            <v>16988.62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</row>
        <row r="1526">
          <cell r="A1526" t="str">
            <v>521612 Cestovné - nadlimitní</v>
          </cell>
          <cell r="B1526">
            <v>0</v>
          </cell>
          <cell r="C1526">
            <v>16988.62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521613 Cestovné - zahraniční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 t="str">
            <v>521613 Cestovné - zahraniční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 t="str">
            <v>521620 Náklady na ostatní sl</v>
          </cell>
          <cell r="B1529">
            <v>0</v>
          </cell>
          <cell r="C1529">
            <v>10367.459999999999</v>
          </cell>
          <cell r="D1529">
            <v>0</v>
          </cell>
          <cell r="E1529">
            <v>0</v>
          </cell>
          <cell r="G1529">
            <v>0</v>
          </cell>
        </row>
        <row r="1530">
          <cell r="A1530" t="str">
            <v>521620 Náklady na ostatní služby</v>
          </cell>
          <cell r="B1530">
            <v>0</v>
          </cell>
          <cell r="C1530">
            <v>10367.459999999999</v>
          </cell>
          <cell r="D1530">
            <v>0</v>
          </cell>
          <cell r="E1530">
            <v>0</v>
          </cell>
          <cell r="G1530">
            <v>0</v>
          </cell>
        </row>
        <row r="1531">
          <cell r="A1531" t="str">
            <v>521630 Náklady na lékařské v</v>
          </cell>
          <cell r="B1531">
            <v>0</v>
          </cell>
          <cell r="C1531">
            <v>2245551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</row>
        <row r="1532">
          <cell r="A1532" t="str">
            <v>521630 Náklady na lékařské výkony při likvidaci PU</v>
          </cell>
          <cell r="B1532">
            <v>0</v>
          </cell>
          <cell r="C1532">
            <v>2245551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</row>
        <row r="1533">
          <cell r="A1533" t="str">
            <v>521640 Odměna za likvidaci P</v>
          </cell>
          <cell r="B1533">
            <v>0</v>
          </cell>
          <cell r="C1533">
            <v>12636653.5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A1534" t="str">
            <v>521640 Odměna za likvidaci PU -externí zprostředkovatel</v>
          </cell>
          <cell r="B1534">
            <v>0</v>
          </cell>
          <cell r="C1534">
            <v>12636653.5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</row>
        <row r="1535">
          <cell r="A1535" t="str">
            <v>521650 Ostatní náklady nadli</v>
          </cell>
          <cell r="B1535">
            <v>0</v>
          </cell>
          <cell r="C1535">
            <v>85992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</row>
        <row r="1536">
          <cell r="A1536" t="str">
            <v>521650 Ostatní náklady nadlimitní</v>
          </cell>
          <cell r="B1536">
            <v>0</v>
          </cell>
          <cell r="C1536">
            <v>85992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A1537" t="str">
            <v>521730 Náklady na tisk a spo</v>
          </cell>
          <cell r="B1537">
            <v>0</v>
          </cell>
          <cell r="C1537">
            <v>260340.71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</row>
        <row r="1538">
          <cell r="A1538" t="str">
            <v>521730 Náklady na tisk a spotřebu techn. tiskopisů</v>
          </cell>
          <cell r="B1538">
            <v>0</v>
          </cell>
          <cell r="C1538">
            <v>260340.71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</row>
        <row r="1539">
          <cell r="A1539" t="str">
            <v>521750 Spotřeba ostatního ma</v>
          </cell>
          <cell r="B1539">
            <v>0</v>
          </cell>
          <cell r="C1539">
            <v>1502.28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</row>
        <row r="1540">
          <cell r="A1540" t="str">
            <v>521750 Spotřeba ostatního materiálu při likvidaci PU</v>
          </cell>
          <cell r="B1540">
            <v>0</v>
          </cell>
          <cell r="C1540">
            <v>1502.28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</row>
        <row r="1541">
          <cell r="A1541" t="str">
            <v>521761 Ostatní provozní nákl</v>
          </cell>
          <cell r="B1541">
            <v>0</v>
          </cell>
          <cell r="C1541">
            <v>440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</row>
        <row r="1542">
          <cell r="A1542" t="str">
            <v>521761 Ostatní provozní náklady</v>
          </cell>
          <cell r="B1542">
            <v>0</v>
          </cell>
          <cell r="C1542">
            <v>440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</row>
        <row r="1543">
          <cell r="A1543" t="str">
            <v>521845 Spotřeba drobného hmo</v>
          </cell>
          <cell r="B1543">
            <v>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 t="str">
            <v>521845 Spotřeba drobného hmotného majetku do limitu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 t="str">
            <v>521910 Poštovné</v>
          </cell>
          <cell r="B1545">
            <v>0</v>
          </cell>
          <cell r="C1545">
            <v>842706.2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</row>
        <row r="1546">
          <cell r="A1546" t="str">
            <v>521910 Poštovné</v>
          </cell>
          <cell r="B1546">
            <v>0</v>
          </cell>
          <cell r="C1546">
            <v>842706.2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</row>
        <row r="1547">
          <cell r="A1547" t="str">
            <v>521930 Poplatky za vedení šk</v>
          </cell>
          <cell r="B1547">
            <v>0</v>
          </cell>
          <cell r="C1547">
            <v>426740</v>
          </cell>
          <cell r="D1547">
            <v>0</v>
          </cell>
          <cell r="E1547">
            <v>0</v>
          </cell>
          <cell r="G1547">
            <v>0</v>
          </cell>
        </row>
        <row r="1548">
          <cell r="A1548" t="str">
            <v>521930 Poplatky za vedení škodního účtu</v>
          </cell>
          <cell r="B1548">
            <v>0</v>
          </cell>
          <cell r="C1548">
            <v>426740</v>
          </cell>
          <cell r="D1548">
            <v>0</v>
          </cell>
          <cell r="E1548">
            <v>0</v>
          </cell>
          <cell r="G1548">
            <v>0</v>
          </cell>
        </row>
        <row r="1549">
          <cell r="A1549" t="str">
            <v>521942 Odpis nestálců šk. úč</v>
          </cell>
          <cell r="B1549">
            <v>0</v>
          </cell>
          <cell r="C1549">
            <v>0</v>
          </cell>
          <cell r="D1549">
            <v>0</v>
          </cell>
          <cell r="E1549">
            <v>0</v>
          </cell>
          <cell r="G1549">
            <v>0</v>
          </cell>
        </row>
        <row r="1550">
          <cell r="A1550" t="str">
            <v>521942 Odpis nestálců šk. účtárny - ŽP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G1550">
            <v>0</v>
          </cell>
        </row>
        <row r="1551">
          <cell r="A1551" t="str">
            <v>521953 Příspěvek na penzijní</v>
          </cell>
          <cell r="B1551">
            <v>0</v>
          </cell>
          <cell r="C1551">
            <v>89312</v>
          </cell>
          <cell r="D1551">
            <v>0</v>
          </cell>
          <cell r="E1551">
            <v>0</v>
          </cell>
          <cell r="G1551">
            <v>0</v>
          </cell>
        </row>
        <row r="1552">
          <cell r="A1552" t="str">
            <v>521953 Příspěvek na penzijní připojištění zaměstnanců daň</v>
          </cell>
          <cell r="B1552">
            <v>0</v>
          </cell>
          <cell r="C1552">
            <v>89312</v>
          </cell>
          <cell r="D1552">
            <v>0</v>
          </cell>
          <cell r="E1552">
            <v>0</v>
          </cell>
          <cell r="G1552">
            <v>0</v>
          </cell>
        </row>
        <row r="1553">
          <cell r="A1553" t="str">
            <v xml:space="preserve">521955 Příspěvek na životní 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  <cell r="G1553">
            <v>0</v>
          </cell>
        </row>
        <row r="1554">
          <cell r="A1554" t="str">
            <v>521955 Příspěvek na životní pojištění zaměstnanců daň.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G1554">
            <v>0</v>
          </cell>
        </row>
        <row r="1555">
          <cell r="A1555" t="str">
            <v>521980 Náklady na závodní st</v>
          </cell>
          <cell r="B1555">
            <v>0</v>
          </cell>
          <cell r="C1555">
            <v>165264</v>
          </cell>
          <cell r="D1555">
            <v>0</v>
          </cell>
          <cell r="E1555">
            <v>0</v>
          </cell>
          <cell r="G1555">
            <v>0</v>
          </cell>
        </row>
        <row r="1556">
          <cell r="A1556" t="str">
            <v>521980 Náklady na závodní stravování</v>
          </cell>
          <cell r="B1556">
            <v>0</v>
          </cell>
          <cell r="C1556">
            <v>165264</v>
          </cell>
          <cell r="D1556">
            <v>0</v>
          </cell>
          <cell r="E1556">
            <v>0</v>
          </cell>
          <cell r="G1556">
            <v>0</v>
          </cell>
        </row>
        <row r="1557">
          <cell r="A1557" t="str">
            <v xml:space="preserve">521999 Pojistná plnění - ŽP </v>
          </cell>
          <cell r="B1557">
            <v>0</v>
          </cell>
          <cell r="C1557">
            <v>408617</v>
          </cell>
          <cell r="D1557">
            <v>0</v>
          </cell>
          <cell r="E1557">
            <v>0</v>
          </cell>
          <cell r="G1557">
            <v>0</v>
          </cell>
        </row>
        <row r="1558">
          <cell r="A1558" t="str">
            <v>521999 Pojistná plnění - ŽP - nadlimitní</v>
          </cell>
          <cell r="B1558">
            <v>0</v>
          </cell>
          <cell r="C1558">
            <v>408617</v>
          </cell>
          <cell r="D1558">
            <v>0</v>
          </cell>
          <cell r="E1558">
            <v>0</v>
          </cell>
          <cell r="G1558">
            <v>0</v>
          </cell>
        </row>
        <row r="1559">
          <cell r="A1559" t="str">
            <v>522120 Podíl zajišťovatelů n</v>
          </cell>
          <cell r="B1559">
            <v>0</v>
          </cell>
          <cell r="C1559">
            <v>-2986563</v>
          </cell>
          <cell r="D1559">
            <v>0</v>
          </cell>
          <cell r="E1559">
            <v>0</v>
          </cell>
          <cell r="G1559">
            <v>0</v>
          </cell>
        </row>
        <row r="1560">
          <cell r="A1560" t="str">
            <v>522120 Podíl zajišťovatelů na nákl. na PUprop-Ž rizikové</v>
          </cell>
          <cell r="B1560">
            <v>0</v>
          </cell>
          <cell r="C1560">
            <v>-2986563</v>
          </cell>
          <cell r="D1560">
            <v>0</v>
          </cell>
          <cell r="E1560">
            <v>0</v>
          </cell>
          <cell r="G1560">
            <v>0</v>
          </cell>
        </row>
        <row r="1561">
          <cell r="A1561" t="str">
            <v>522123 Podíl zajišťovatelů n</v>
          </cell>
          <cell r="B1561">
            <v>0</v>
          </cell>
          <cell r="C1561">
            <v>-8003953</v>
          </cell>
          <cell r="D1561">
            <v>0</v>
          </cell>
          <cell r="E1561">
            <v>0</v>
          </cell>
          <cell r="G1561">
            <v>0</v>
          </cell>
        </row>
        <row r="1562">
          <cell r="A1562" t="str">
            <v>522123 Podíl zajišťovatelů na PUprop-rizikové-předch.roky</v>
          </cell>
          <cell r="B1562">
            <v>0</v>
          </cell>
          <cell r="C1562">
            <v>-8003953</v>
          </cell>
          <cell r="D1562">
            <v>0</v>
          </cell>
          <cell r="E1562">
            <v>0</v>
          </cell>
          <cell r="G1562">
            <v>0</v>
          </cell>
        </row>
        <row r="1563">
          <cell r="A1563" t="str">
            <v>522520 Podíl zajišťov. na po</v>
          </cell>
          <cell r="B1563">
            <v>0</v>
          </cell>
          <cell r="C1563">
            <v>-103072681.54000001</v>
          </cell>
          <cell r="D1563">
            <v>0</v>
          </cell>
          <cell r="E1563">
            <v>0</v>
          </cell>
          <cell r="G1563">
            <v>0</v>
          </cell>
        </row>
        <row r="1564">
          <cell r="A1564" t="str">
            <v>522520 Podíl zajišťov. na poj.plnění - VIG - běžný rok</v>
          </cell>
          <cell r="B1564">
            <v>0</v>
          </cell>
          <cell r="C1564">
            <v>-103072681.54000001</v>
          </cell>
          <cell r="D1564">
            <v>0</v>
          </cell>
          <cell r="E1564">
            <v>0</v>
          </cell>
          <cell r="G1564">
            <v>0</v>
          </cell>
        </row>
        <row r="1565">
          <cell r="A1565" t="str">
            <v>522523 Podíl zajišťov. na po</v>
          </cell>
          <cell r="B1565">
            <v>0</v>
          </cell>
          <cell r="C1565">
            <v>-199104949.41999999</v>
          </cell>
          <cell r="D1565">
            <v>0</v>
          </cell>
          <cell r="E1565">
            <v>0</v>
          </cell>
          <cell r="G1565">
            <v>0</v>
          </cell>
        </row>
        <row r="1566">
          <cell r="A1566" t="str">
            <v>522523 Podíl zajišťov. na poj.plnění - VIG - předch. rok</v>
          </cell>
          <cell r="B1566">
            <v>0</v>
          </cell>
          <cell r="C1566">
            <v>-199104949.41999999</v>
          </cell>
          <cell r="D1566">
            <v>0</v>
          </cell>
          <cell r="E1566">
            <v>0</v>
          </cell>
          <cell r="G1566">
            <v>0</v>
          </cell>
        </row>
        <row r="1567">
          <cell r="A1567" t="str">
            <v>522920 Podíl zajišťov.na nák</v>
          </cell>
          <cell r="B1567">
            <v>0</v>
          </cell>
          <cell r="C1567">
            <v>-2754535.2</v>
          </cell>
          <cell r="D1567">
            <v>0</v>
          </cell>
          <cell r="E1567">
            <v>0</v>
          </cell>
          <cell r="G1567">
            <v>0</v>
          </cell>
        </row>
        <row r="1568">
          <cell r="A1568" t="str">
            <v>522920 Podíl zajišťov.na nákl. na PU-rizikové-CSHYP-b.r.</v>
          </cell>
          <cell r="B1568">
            <v>0</v>
          </cell>
          <cell r="C1568">
            <v>-2754535.2</v>
          </cell>
          <cell r="D1568">
            <v>0</v>
          </cell>
          <cell r="E1568">
            <v>0</v>
          </cell>
          <cell r="G1568">
            <v>0</v>
          </cell>
        </row>
        <row r="1569">
          <cell r="A1569" t="str">
            <v>522921 Podíl zajišťov.na nák</v>
          </cell>
          <cell r="B1569">
            <v>0</v>
          </cell>
          <cell r="C1569">
            <v>-6566972.6699999999</v>
          </cell>
          <cell r="D1569">
            <v>0</v>
          </cell>
          <cell r="E1569">
            <v>0</v>
          </cell>
          <cell r="G1569">
            <v>0</v>
          </cell>
        </row>
        <row r="1570">
          <cell r="A1570" t="str">
            <v>522921 Podíl zajišťov.na nákl. na PU-rizikové-CSHYP-min.r</v>
          </cell>
          <cell r="B1570">
            <v>0</v>
          </cell>
          <cell r="C1570">
            <v>-6566972.6699999999</v>
          </cell>
          <cell r="D1570">
            <v>0</v>
          </cell>
          <cell r="E1570">
            <v>0</v>
          </cell>
          <cell r="G1570">
            <v>0</v>
          </cell>
        </row>
        <row r="1571">
          <cell r="A1571" t="str">
            <v>523100 Tvorba rezervy na nez</v>
          </cell>
          <cell r="B1571">
            <v>0</v>
          </cell>
          <cell r="C1571">
            <v>79713352</v>
          </cell>
          <cell r="D1571">
            <v>0</v>
          </cell>
          <cell r="E1571">
            <v>0</v>
          </cell>
          <cell r="G1571">
            <v>0</v>
          </cell>
        </row>
        <row r="1572">
          <cell r="A1572" t="str">
            <v>523100 Tvorba rezervy na nezasl. pojistné</v>
          </cell>
          <cell r="B1572">
            <v>0</v>
          </cell>
          <cell r="C1572">
            <v>79713352</v>
          </cell>
          <cell r="D1572">
            <v>0</v>
          </cell>
          <cell r="E1572">
            <v>0</v>
          </cell>
          <cell r="G1572">
            <v>0</v>
          </cell>
        </row>
        <row r="1573">
          <cell r="A1573" t="str">
            <v>524100 Tvorba rez.na nezasl.</v>
          </cell>
          <cell r="B1573">
            <v>0</v>
          </cell>
          <cell r="C1573">
            <v>-7657789</v>
          </cell>
          <cell r="D1573">
            <v>0</v>
          </cell>
          <cell r="E1573">
            <v>0</v>
          </cell>
          <cell r="G1573">
            <v>0</v>
          </cell>
        </row>
        <row r="1574">
          <cell r="A1574" t="str">
            <v>524100 Tvorba rez.na nezasl.poj.-postoupená-ŽP</v>
          </cell>
          <cell r="B1574">
            <v>0</v>
          </cell>
          <cell r="C1574">
            <v>-7657789</v>
          </cell>
          <cell r="D1574">
            <v>0</v>
          </cell>
          <cell r="E1574">
            <v>0</v>
          </cell>
          <cell r="G1574">
            <v>0</v>
          </cell>
        </row>
        <row r="1575">
          <cell r="A1575" t="str">
            <v>524520 Tvorba rezervy na nez</v>
          </cell>
          <cell r="B1575">
            <v>0</v>
          </cell>
          <cell r="C1575">
            <v>-5035765</v>
          </cell>
          <cell r="D1575">
            <v>0</v>
          </cell>
          <cell r="E1575">
            <v>0</v>
          </cell>
          <cell r="G1575">
            <v>0</v>
          </cell>
        </row>
        <row r="1576">
          <cell r="A1576" t="str">
            <v>524520 Tvorba rezervy na nezasl. pojistné-post.-VIG-ŽP</v>
          </cell>
          <cell r="B1576">
            <v>0</v>
          </cell>
          <cell r="C1576">
            <v>-5035765</v>
          </cell>
          <cell r="D1576">
            <v>0</v>
          </cell>
          <cell r="E1576">
            <v>0</v>
          </cell>
          <cell r="G1576">
            <v>0</v>
          </cell>
        </row>
        <row r="1577">
          <cell r="A1577" t="str">
            <v>525110 Tvorba RBNS - kapitál</v>
          </cell>
          <cell r="B1577">
            <v>0</v>
          </cell>
          <cell r="C1577">
            <v>2486966351</v>
          </cell>
          <cell r="D1577">
            <v>0</v>
          </cell>
          <cell r="E1577">
            <v>0</v>
          </cell>
          <cell r="G1577">
            <v>0</v>
          </cell>
        </row>
        <row r="1578">
          <cell r="A1578" t="str">
            <v>525110 Tvorba RBNS - kapitálová hodnota</v>
          </cell>
          <cell r="B1578">
            <v>0</v>
          </cell>
          <cell r="C1578">
            <v>2486966351</v>
          </cell>
          <cell r="D1578">
            <v>0</v>
          </cell>
          <cell r="E1578">
            <v>0</v>
          </cell>
          <cell r="G1578">
            <v>0</v>
          </cell>
        </row>
        <row r="1579">
          <cell r="A1579" t="str">
            <v>525113 Tvorba RBNS - kapitál</v>
          </cell>
          <cell r="B1579">
            <v>0</v>
          </cell>
          <cell r="C1579">
            <v>445718781</v>
          </cell>
          <cell r="D1579">
            <v>0</v>
          </cell>
          <cell r="E1579">
            <v>0</v>
          </cell>
          <cell r="G1579">
            <v>0</v>
          </cell>
        </row>
        <row r="1580">
          <cell r="A1580" t="str">
            <v>525113 Tvorba RBNS - kapitálová hodn. -předch.roky</v>
          </cell>
          <cell r="B1580">
            <v>0</v>
          </cell>
          <cell r="C1580">
            <v>445718781</v>
          </cell>
          <cell r="D1580">
            <v>0</v>
          </cell>
          <cell r="E1580">
            <v>0</v>
          </cell>
          <cell r="G1580">
            <v>0</v>
          </cell>
        </row>
        <row r="1581">
          <cell r="A1581" t="str">
            <v>525120 Tvorba RBNS - rizikov</v>
          </cell>
          <cell r="B1581">
            <v>0</v>
          </cell>
          <cell r="C1581">
            <v>479004025</v>
          </cell>
          <cell r="D1581">
            <v>0</v>
          </cell>
          <cell r="E1581">
            <v>0</v>
          </cell>
          <cell r="G1581">
            <v>0</v>
          </cell>
        </row>
        <row r="1582">
          <cell r="A1582" t="str">
            <v>525120 Tvorba RBNS - riziková</v>
          </cell>
          <cell r="B1582">
            <v>0</v>
          </cell>
          <cell r="C1582">
            <v>479004025</v>
          </cell>
          <cell r="D1582">
            <v>0</v>
          </cell>
          <cell r="E1582">
            <v>0</v>
          </cell>
          <cell r="G1582">
            <v>0</v>
          </cell>
        </row>
        <row r="1583">
          <cell r="A1583" t="str">
            <v>525123 Tvorba RBNS - rizikov</v>
          </cell>
          <cell r="B1583">
            <v>0</v>
          </cell>
          <cell r="C1583">
            <v>647059845</v>
          </cell>
          <cell r="D1583">
            <v>0</v>
          </cell>
          <cell r="E1583">
            <v>0</v>
          </cell>
          <cell r="G1583">
            <v>0</v>
          </cell>
        </row>
        <row r="1584">
          <cell r="A1584" t="str">
            <v>525123 Tvorba RBNS - riziková-předch.roky</v>
          </cell>
          <cell r="B1584">
            <v>0</v>
          </cell>
          <cell r="C1584">
            <v>647059845</v>
          </cell>
          <cell r="D1584">
            <v>0</v>
          </cell>
          <cell r="E1584">
            <v>0</v>
          </cell>
          <cell r="G1584">
            <v>0</v>
          </cell>
        </row>
        <row r="1585">
          <cell r="A1585" t="str">
            <v>525200 Tvorba rezervy IBNR -</v>
          </cell>
          <cell r="B1585">
            <v>0</v>
          </cell>
          <cell r="C1585">
            <v>682789009.65999997</v>
          </cell>
          <cell r="D1585">
            <v>0</v>
          </cell>
          <cell r="E1585">
            <v>0</v>
          </cell>
          <cell r="G1585">
            <v>0</v>
          </cell>
        </row>
        <row r="1586">
          <cell r="A1586" t="str">
            <v>525200 Tvorba rezervy IBNR - životní pojištění</v>
          </cell>
          <cell r="B1586">
            <v>0</v>
          </cell>
          <cell r="C1586">
            <v>682789009.65999997</v>
          </cell>
          <cell r="D1586">
            <v>0</v>
          </cell>
          <cell r="E1586">
            <v>0</v>
          </cell>
          <cell r="G1586">
            <v>0</v>
          </cell>
        </row>
        <row r="1587">
          <cell r="A1587" t="str">
            <v xml:space="preserve">525220 Tvorba IBNR - přech. </v>
          </cell>
          <cell r="B1587">
            <v>0</v>
          </cell>
          <cell r="C1587">
            <v>1002075820.5</v>
          </cell>
          <cell r="D1587">
            <v>0</v>
          </cell>
          <cell r="E1587">
            <v>0</v>
          </cell>
          <cell r="G1587">
            <v>0</v>
          </cell>
        </row>
        <row r="1588">
          <cell r="A1588" t="str">
            <v>525220 Tvorba IBNR - přech. roky</v>
          </cell>
          <cell r="B1588">
            <v>0</v>
          </cell>
          <cell r="C1588">
            <v>1002075820.5</v>
          </cell>
          <cell r="D1588">
            <v>0</v>
          </cell>
          <cell r="E1588">
            <v>0</v>
          </cell>
          <cell r="G1588">
            <v>0</v>
          </cell>
        </row>
        <row r="1589">
          <cell r="A1589" t="str">
            <v>526120 Tvorba rezervy RBNS p</v>
          </cell>
          <cell r="B1589">
            <v>0</v>
          </cell>
          <cell r="C1589">
            <v>-4759425.7</v>
          </cell>
          <cell r="D1589">
            <v>0</v>
          </cell>
          <cell r="E1589">
            <v>0</v>
          </cell>
          <cell r="G1589">
            <v>0</v>
          </cell>
        </row>
        <row r="1590">
          <cell r="A1590" t="str">
            <v>526120 Tvorba rezervy RBNS postoupené zaj.-Ž rizikové</v>
          </cell>
          <cell r="B1590">
            <v>0</v>
          </cell>
          <cell r="C1590">
            <v>-4759425.7</v>
          </cell>
          <cell r="D1590">
            <v>0</v>
          </cell>
          <cell r="E1590">
            <v>0</v>
          </cell>
          <cell r="G1590">
            <v>0</v>
          </cell>
        </row>
        <row r="1591">
          <cell r="A1591" t="str">
            <v>526123 Tvorba RBNS postoupen</v>
          </cell>
          <cell r="B1591">
            <v>0</v>
          </cell>
          <cell r="C1591">
            <v>-3726392.97</v>
          </cell>
          <cell r="D1591">
            <v>0</v>
          </cell>
          <cell r="E1591">
            <v>0</v>
          </cell>
          <cell r="G1591">
            <v>0</v>
          </cell>
        </row>
        <row r="1592">
          <cell r="A1592" t="str">
            <v>526123 Tvorba RBNS postoupené zaj.- rizikové-předch.roky</v>
          </cell>
          <cell r="B1592">
            <v>0</v>
          </cell>
          <cell r="C1592">
            <v>-3726392.97</v>
          </cell>
          <cell r="D1592">
            <v>0</v>
          </cell>
          <cell r="E1592">
            <v>0</v>
          </cell>
          <cell r="G1592">
            <v>0</v>
          </cell>
        </row>
        <row r="1593">
          <cell r="A1593" t="str">
            <v>526125 Tvorba rezervy RBNS p</v>
          </cell>
          <cell r="B1593">
            <v>0</v>
          </cell>
          <cell r="C1593">
            <v>-75103527</v>
          </cell>
          <cell r="D1593">
            <v>0</v>
          </cell>
          <cell r="E1593">
            <v>0</v>
          </cell>
          <cell r="G1593">
            <v>0</v>
          </cell>
        </row>
        <row r="1594">
          <cell r="A1594" t="str">
            <v>526125 Tvorba rezervy RBNS post. zaj.-běž.rok - VIG</v>
          </cell>
          <cell r="B1594">
            <v>0</v>
          </cell>
          <cell r="C1594">
            <v>-75103527</v>
          </cell>
          <cell r="D1594">
            <v>0</v>
          </cell>
          <cell r="E1594">
            <v>0</v>
          </cell>
          <cell r="G1594">
            <v>0</v>
          </cell>
        </row>
        <row r="1595">
          <cell r="A1595" t="str">
            <v>526126 Tvorba rezervy RBNS p</v>
          </cell>
          <cell r="B1595">
            <v>0</v>
          </cell>
          <cell r="C1595">
            <v>-126029065.5</v>
          </cell>
          <cell r="D1595">
            <v>0</v>
          </cell>
          <cell r="E1595">
            <v>0</v>
          </cell>
          <cell r="G1595">
            <v>0</v>
          </cell>
        </row>
        <row r="1596">
          <cell r="A1596" t="str">
            <v>526126 Tvorba rezervy RBNS post. zaj.-předch.rok - VIG</v>
          </cell>
          <cell r="B1596">
            <v>0</v>
          </cell>
          <cell r="C1596">
            <v>-126029065.5</v>
          </cell>
          <cell r="D1596">
            <v>0</v>
          </cell>
          <cell r="E1596">
            <v>0</v>
          </cell>
          <cell r="G1596">
            <v>0</v>
          </cell>
        </row>
        <row r="1597">
          <cell r="A1597" t="str">
            <v>526223 Tvorba rezervy IBNR p</v>
          </cell>
          <cell r="B1597">
            <v>0</v>
          </cell>
          <cell r="C1597">
            <v>186015006.63999999</v>
          </cell>
          <cell r="D1597">
            <v>0</v>
          </cell>
          <cell r="E1597">
            <v>0</v>
          </cell>
          <cell r="G1597">
            <v>0</v>
          </cell>
        </row>
        <row r="1598">
          <cell r="A1598" t="str">
            <v>526223 Tvorba rezervy IBNR post.zajišť.-předch. rok - VIG</v>
          </cell>
          <cell r="B1598">
            <v>0</v>
          </cell>
          <cell r="C1598">
            <v>186015006.63999999</v>
          </cell>
          <cell r="D1598">
            <v>0</v>
          </cell>
          <cell r="E1598">
            <v>0</v>
          </cell>
          <cell r="G1598">
            <v>0</v>
          </cell>
        </row>
        <row r="1599">
          <cell r="A1599" t="str">
            <v>526225 Tvorba rezervy IBNR p</v>
          </cell>
          <cell r="B1599">
            <v>0</v>
          </cell>
          <cell r="C1599">
            <v>-368820522.38</v>
          </cell>
          <cell r="D1599">
            <v>0</v>
          </cell>
          <cell r="E1599">
            <v>0</v>
          </cell>
          <cell r="G1599">
            <v>0</v>
          </cell>
        </row>
        <row r="1600">
          <cell r="A1600" t="str">
            <v>526225 Tvorba rezervy IBNR post.zajišť.-běž. rok - VIG</v>
          </cell>
          <cell r="B1600">
            <v>0</v>
          </cell>
          <cell r="C1600">
            <v>-368820522.38</v>
          </cell>
          <cell r="D1600">
            <v>0</v>
          </cell>
          <cell r="E1600">
            <v>0</v>
          </cell>
          <cell r="G1600">
            <v>0</v>
          </cell>
        </row>
        <row r="1601">
          <cell r="A1601" t="str">
            <v>527100 Tvorba rezervy na poj</v>
          </cell>
          <cell r="B1601">
            <v>0</v>
          </cell>
          <cell r="C1601">
            <v>1620585682.48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</row>
        <row r="1602">
          <cell r="A1602" t="str">
            <v>527100 Tvorba rezervy na pojistné životního pojištění</v>
          </cell>
          <cell r="B1602">
            <v>0</v>
          </cell>
          <cell r="C1602">
            <v>1620585682.48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</row>
        <row r="1603">
          <cell r="A1603" t="str">
            <v xml:space="preserve">527200 Tvorba rezervy na ŽP </v>
          </cell>
          <cell r="B1603">
            <v>0</v>
          </cell>
          <cell r="C1603">
            <v>158284227.91999999</v>
          </cell>
          <cell r="D1603">
            <v>0</v>
          </cell>
          <cell r="E1603">
            <v>0</v>
          </cell>
          <cell r="G1603">
            <v>0</v>
          </cell>
        </row>
        <row r="1604">
          <cell r="A1604" t="str">
            <v>527200 Tvorba rezervy na ŽP - flexi - 3%</v>
          </cell>
          <cell r="B1604">
            <v>0</v>
          </cell>
          <cell r="C1604">
            <v>158284227.91999999</v>
          </cell>
          <cell r="D1604">
            <v>0</v>
          </cell>
          <cell r="E1604">
            <v>0</v>
          </cell>
          <cell r="G1604">
            <v>0</v>
          </cell>
        </row>
        <row r="1605">
          <cell r="A1605" t="str">
            <v xml:space="preserve">527201 Tvorba rezervy na ŽP </v>
          </cell>
          <cell r="B1605">
            <v>0</v>
          </cell>
          <cell r="C1605">
            <v>-693661434.35000002</v>
          </cell>
          <cell r="D1605">
            <v>0</v>
          </cell>
          <cell r="E1605">
            <v>0</v>
          </cell>
          <cell r="G1605">
            <v>0</v>
          </cell>
        </row>
        <row r="1606">
          <cell r="A1606" t="str">
            <v>527201 Tvorba rezervy na ŽP - flexi - 2 %</v>
          </cell>
          <cell r="B1606">
            <v>0</v>
          </cell>
          <cell r="C1606">
            <v>-693661434.35000002</v>
          </cell>
          <cell r="D1606">
            <v>0</v>
          </cell>
          <cell r="E1606">
            <v>0</v>
          </cell>
          <cell r="G1606">
            <v>0</v>
          </cell>
        </row>
        <row r="1607">
          <cell r="A1607" t="str">
            <v>527202 Tvorba rezervy na ŽP-</v>
          </cell>
          <cell r="B1607">
            <v>0</v>
          </cell>
          <cell r="C1607">
            <v>305318037.63999999</v>
          </cell>
          <cell r="D1607">
            <v>0</v>
          </cell>
          <cell r="E1607">
            <v>0</v>
          </cell>
          <cell r="G1607">
            <v>0</v>
          </cell>
        </row>
        <row r="1608">
          <cell r="A1608" t="str">
            <v>527202 Tvorba rezervy na ŽP-XZ-BP-2,4 %</v>
          </cell>
          <cell r="B1608">
            <v>0</v>
          </cell>
          <cell r="C1608">
            <v>305318037.63999999</v>
          </cell>
          <cell r="D1608">
            <v>0</v>
          </cell>
          <cell r="E1608">
            <v>0</v>
          </cell>
          <cell r="G1608">
            <v>0</v>
          </cell>
        </row>
        <row r="1609">
          <cell r="A1609" t="str">
            <v>527203 Tvorba rezervy na ŽP-</v>
          </cell>
          <cell r="B1609">
            <v>0</v>
          </cell>
          <cell r="C1609">
            <v>-392778540.06999999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</row>
        <row r="1610">
          <cell r="A1610" t="str">
            <v>527203 Tvorba rezervy na ŽP-XZ-JP-0%</v>
          </cell>
          <cell r="B1610">
            <v>0</v>
          </cell>
          <cell r="C1610">
            <v>-392778540.06999999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</row>
        <row r="1611">
          <cell r="A1611" t="str">
            <v>527300 Tvorba rezervy na při</v>
          </cell>
          <cell r="B1611">
            <v>0</v>
          </cell>
          <cell r="C1611">
            <v>36367198.789999999</v>
          </cell>
          <cell r="D1611">
            <v>0</v>
          </cell>
          <cell r="E1611">
            <v>0</v>
          </cell>
          <cell r="G1611">
            <v>0</v>
          </cell>
        </row>
        <row r="1612">
          <cell r="A1612" t="str">
            <v>527300 Tvorba rezervy na přiznané podíly na ziscích</v>
          </cell>
          <cell r="B1612">
            <v>0</v>
          </cell>
          <cell r="C1612">
            <v>36367198.789999999</v>
          </cell>
          <cell r="D1612">
            <v>0</v>
          </cell>
          <cell r="E1612">
            <v>0</v>
          </cell>
          <cell r="G1612">
            <v>0</v>
          </cell>
        </row>
        <row r="1613">
          <cell r="A1613" t="str">
            <v xml:space="preserve">527423 Tvorba rezervy na ŽP </v>
          </cell>
          <cell r="B1613">
            <v>0</v>
          </cell>
          <cell r="C1613">
            <v>47019031.57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</row>
        <row r="1614">
          <cell r="A1614" t="str">
            <v>527423 Tvorba rezervy na ŽP - bonus za bezešk.průběh</v>
          </cell>
          <cell r="B1614">
            <v>0</v>
          </cell>
          <cell r="C1614">
            <v>47019031.57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A1615" t="str">
            <v xml:space="preserve">527523 Tvorba rezervy na ŽP </v>
          </cell>
          <cell r="B1615">
            <v>0</v>
          </cell>
          <cell r="C1615">
            <v>23373819.399999999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</row>
        <row r="1616">
          <cell r="A1616" t="str">
            <v>527523 Tvorba rezervy na ŽP - bonus za věrnost</v>
          </cell>
          <cell r="B1616">
            <v>0</v>
          </cell>
          <cell r="C1616">
            <v>23373819.399999999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</row>
        <row r="1617">
          <cell r="A1617" t="str">
            <v>529100 Tvorba rezerv na prém</v>
          </cell>
          <cell r="B1617">
            <v>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 t="str">
            <v>529100 Tvorba rezerv na prémie a slevy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 t="str">
            <v>529200 TR na ŽP-UL(nositel r</v>
          </cell>
          <cell r="B1619">
            <v>0</v>
          </cell>
          <cell r="C1619">
            <v>-31908589.449999999</v>
          </cell>
          <cell r="D1619">
            <v>0</v>
          </cell>
          <cell r="E1619">
            <v>0</v>
          </cell>
          <cell r="G1619">
            <v>0</v>
          </cell>
        </row>
        <row r="1620">
          <cell r="A1620" t="str">
            <v>529200 TR na ŽP-UL(nositel riz.-pojistník)-Stabilní progr</v>
          </cell>
          <cell r="B1620">
            <v>0</v>
          </cell>
          <cell r="C1620">
            <v>-31908589.449999999</v>
          </cell>
          <cell r="D1620">
            <v>0</v>
          </cell>
          <cell r="E1620">
            <v>0</v>
          </cell>
          <cell r="G1620">
            <v>0</v>
          </cell>
        </row>
        <row r="1621">
          <cell r="A1621" t="str">
            <v>529201 TR na ŽP-UL(nositel r</v>
          </cell>
          <cell r="B1621">
            <v>0</v>
          </cell>
          <cell r="C1621">
            <v>-21533108.52</v>
          </cell>
          <cell r="D1621">
            <v>0</v>
          </cell>
          <cell r="E1621">
            <v>0</v>
          </cell>
          <cell r="G1621">
            <v>0</v>
          </cell>
        </row>
        <row r="1622">
          <cell r="A1622" t="str">
            <v>529201 TR na ŽP-UL(nositel riz.-pojistník)-Dynamický prog</v>
          </cell>
          <cell r="B1622">
            <v>0</v>
          </cell>
          <cell r="C1622">
            <v>-21533108.52</v>
          </cell>
          <cell r="D1622">
            <v>0</v>
          </cell>
          <cell r="E1622">
            <v>0</v>
          </cell>
          <cell r="G1622">
            <v>0</v>
          </cell>
        </row>
        <row r="1623">
          <cell r="A1623" t="str">
            <v>529202 TR na ŽP-UL(nositel r</v>
          </cell>
          <cell r="B1623">
            <v>0</v>
          </cell>
          <cell r="C1623">
            <v>75169389.209999993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</row>
        <row r="1624">
          <cell r="A1624" t="str">
            <v>529202 TR na ŽP-UL(nositel riz.-pojistník)-invest</v>
          </cell>
          <cell r="B1624">
            <v>0</v>
          </cell>
          <cell r="C1624">
            <v>75169389.209999993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</row>
        <row r="1625">
          <cell r="A1625" t="str">
            <v>529230 TR na ŽP-UL-nositel i</v>
          </cell>
          <cell r="B1625">
            <v>0</v>
          </cell>
          <cell r="C1625">
            <v>2461297.65</v>
          </cell>
          <cell r="D1625">
            <v>0</v>
          </cell>
          <cell r="E1625">
            <v>0</v>
          </cell>
          <cell r="G1625">
            <v>0</v>
          </cell>
        </row>
        <row r="1626">
          <cell r="A1626" t="str">
            <v>529230 TR na ŽP-UL-nositel inv.riz.pojistník- Partners Un</v>
          </cell>
          <cell r="B1626">
            <v>0</v>
          </cell>
          <cell r="C1626">
            <v>2461297.65</v>
          </cell>
          <cell r="D1626">
            <v>0</v>
          </cell>
          <cell r="E1626">
            <v>0</v>
          </cell>
          <cell r="G1626">
            <v>0</v>
          </cell>
        </row>
        <row r="1627">
          <cell r="A1627" t="str">
            <v>529240 TR na ŽP-UL-nositel i</v>
          </cell>
          <cell r="B1627">
            <v>0</v>
          </cell>
          <cell r="C1627">
            <v>188460.11</v>
          </cell>
          <cell r="D1627">
            <v>0</v>
          </cell>
          <cell r="E1627">
            <v>0</v>
          </cell>
          <cell r="G1627">
            <v>0</v>
          </cell>
        </row>
        <row r="1628">
          <cell r="A1628" t="str">
            <v>529240 TR na ŽP-UL-nositel inv.riz.pojistník- Conseq UL</v>
          </cell>
          <cell r="B1628">
            <v>0</v>
          </cell>
          <cell r="C1628">
            <v>188460.11</v>
          </cell>
          <cell r="D1628">
            <v>0</v>
          </cell>
          <cell r="E1628">
            <v>0</v>
          </cell>
          <cell r="G1628">
            <v>0</v>
          </cell>
        </row>
        <row r="1629">
          <cell r="A1629" t="str">
            <v>529250 TR na ŽP-UL(nositel r</v>
          </cell>
          <cell r="B1629">
            <v>0</v>
          </cell>
          <cell r="C1629">
            <v>-9522675.1500000004</v>
          </cell>
          <cell r="D1629">
            <v>0</v>
          </cell>
          <cell r="E1629">
            <v>0</v>
          </cell>
          <cell r="G1629">
            <v>0</v>
          </cell>
        </row>
        <row r="1630">
          <cell r="A1630" t="str">
            <v>529250 TR na ŽP-UL(nositel riz.-pojistník)-Premium</v>
          </cell>
          <cell r="B1630">
            <v>0</v>
          </cell>
          <cell r="C1630">
            <v>-9522675.1500000004</v>
          </cell>
          <cell r="D1630">
            <v>0</v>
          </cell>
          <cell r="E1630">
            <v>0</v>
          </cell>
          <cell r="G1630">
            <v>0</v>
          </cell>
        </row>
        <row r="1631">
          <cell r="A1631" t="str">
            <v>529260 TR na ŽP-UL(nositel r</v>
          </cell>
          <cell r="B1631">
            <v>0</v>
          </cell>
          <cell r="C1631">
            <v>110690425.34</v>
          </cell>
          <cell r="D1631">
            <v>0</v>
          </cell>
          <cell r="E1631">
            <v>0</v>
          </cell>
          <cell r="G1631">
            <v>0</v>
          </cell>
        </row>
        <row r="1632">
          <cell r="A1632" t="str">
            <v>529260 TR na ŽP-UL(nositel riz.-pojistník)-HF</v>
          </cell>
          <cell r="B1632">
            <v>0</v>
          </cell>
          <cell r="C1632">
            <v>110690425.34</v>
          </cell>
          <cell r="D1632">
            <v>0</v>
          </cell>
          <cell r="E1632">
            <v>0</v>
          </cell>
          <cell r="G1632">
            <v>0</v>
          </cell>
        </row>
        <row r="1633">
          <cell r="A1633" t="str">
            <v>529300 Tvorba rez. na splněn</v>
          </cell>
          <cell r="B1633">
            <v>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 t="str">
            <v>529300 Tvorba rez. na splnění záv. z použ.techn.úr.míry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 t="str">
            <v xml:space="preserve">529900 Tvorba rez.na prémie </v>
          </cell>
          <cell r="B1635">
            <v>0</v>
          </cell>
          <cell r="C1635">
            <v>417044.1</v>
          </cell>
          <cell r="D1635">
            <v>0</v>
          </cell>
          <cell r="E1635">
            <v>0</v>
          </cell>
          <cell r="G1635">
            <v>0</v>
          </cell>
        </row>
        <row r="1636">
          <cell r="A1636" t="str">
            <v>529900 Tvorba rez.na prémie a slevy.-bonus sAutoúvěr</v>
          </cell>
          <cell r="B1636">
            <v>0</v>
          </cell>
          <cell r="C1636">
            <v>417044.1</v>
          </cell>
          <cell r="D1636">
            <v>0</v>
          </cell>
          <cell r="E1636">
            <v>0</v>
          </cell>
          <cell r="G1636">
            <v>0</v>
          </cell>
        </row>
        <row r="1637">
          <cell r="A1637" t="str">
            <v xml:space="preserve">529910 Tvorba rez.na prémie </v>
          </cell>
          <cell r="B1637">
            <v>0</v>
          </cell>
          <cell r="C1637">
            <v>153576320.87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</row>
        <row r="1638">
          <cell r="A1638" t="str">
            <v>529910 Tvorba rez.na prémie a slevy-bonus ČS</v>
          </cell>
          <cell r="B1638">
            <v>0</v>
          </cell>
          <cell r="C1638">
            <v>153576320.87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</row>
        <row r="1639">
          <cell r="A1639" t="str">
            <v>532210 Náklady na propagační</v>
          </cell>
          <cell r="B1639">
            <v>0</v>
          </cell>
          <cell r="C1639">
            <v>3287158.03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</row>
        <row r="1640">
          <cell r="A1640" t="str">
            <v>532210 Náklady na propagační služby</v>
          </cell>
          <cell r="B1640">
            <v>0</v>
          </cell>
          <cell r="C1640">
            <v>3287158.03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</row>
        <row r="1641">
          <cell r="A1641" t="str">
            <v>532211 Náklady na prop.sl.-p</v>
          </cell>
          <cell r="B1641">
            <v>0</v>
          </cell>
          <cell r="C1641">
            <v>18704686.460000001</v>
          </cell>
          <cell r="D1641">
            <v>0</v>
          </cell>
          <cell r="E1641">
            <v>0</v>
          </cell>
          <cell r="G1641">
            <v>0</v>
          </cell>
        </row>
        <row r="1642">
          <cell r="A1642" t="str">
            <v>532211 Náklady na prop.sl.-prezentace v médiích (Advert.)</v>
          </cell>
          <cell r="B1642">
            <v>0</v>
          </cell>
          <cell r="C1642">
            <v>18704686.460000001</v>
          </cell>
          <cell r="D1642">
            <v>0</v>
          </cell>
          <cell r="E1642">
            <v>0</v>
          </cell>
          <cell r="G1642">
            <v>0</v>
          </cell>
        </row>
        <row r="1643">
          <cell r="A1643" t="str">
            <v>532212 Náklady na prop. služ</v>
          </cell>
          <cell r="B1643">
            <v>0</v>
          </cell>
          <cell r="C1643">
            <v>593368</v>
          </cell>
          <cell r="D1643">
            <v>0</v>
          </cell>
          <cell r="E1643">
            <v>0</v>
          </cell>
          <cell r="G1643">
            <v>0</v>
          </cell>
        </row>
        <row r="1644">
          <cell r="A1644" t="str">
            <v>532212 Náklady na prop. služby-marketingový výzkum (MR)</v>
          </cell>
          <cell r="B1644">
            <v>0</v>
          </cell>
          <cell r="C1644">
            <v>593368</v>
          </cell>
          <cell r="D1644">
            <v>0</v>
          </cell>
          <cell r="E1644">
            <v>0</v>
          </cell>
          <cell r="G1644">
            <v>0</v>
          </cell>
        </row>
        <row r="1645">
          <cell r="A1645" t="str">
            <v>532220 Spotřeba propagačního</v>
          </cell>
          <cell r="B1645">
            <v>0</v>
          </cell>
          <cell r="C1645">
            <v>1195205.05</v>
          </cell>
          <cell r="D1645">
            <v>0</v>
          </cell>
          <cell r="E1645">
            <v>0</v>
          </cell>
          <cell r="G1645">
            <v>0</v>
          </cell>
        </row>
        <row r="1646">
          <cell r="A1646" t="str">
            <v>532220 Spotřeba propagačního materiálu</v>
          </cell>
          <cell r="B1646">
            <v>0</v>
          </cell>
          <cell r="C1646">
            <v>1195205.05</v>
          </cell>
          <cell r="D1646">
            <v>0</v>
          </cell>
          <cell r="E1646">
            <v>0</v>
          </cell>
          <cell r="G1646">
            <v>0</v>
          </cell>
        </row>
        <row r="1647">
          <cell r="A1647" t="str">
            <v>532221 Spotřeba propagačních</v>
          </cell>
          <cell r="B1647">
            <v>0</v>
          </cell>
          <cell r="C1647">
            <v>51493.73</v>
          </cell>
          <cell r="D1647">
            <v>0</v>
          </cell>
          <cell r="E1647">
            <v>0</v>
          </cell>
          <cell r="G1647">
            <v>0</v>
          </cell>
        </row>
        <row r="1648">
          <cell r="A1648" t="str">
            <v>532221 Spotřeba propagačních materiálů - nedaň. - živo</v>
          </cell>
          <cell r="B1648">
            <v>0</v>
          </cell>
          <cell r="C1648">
            <v>51493.73</v>
          </cell>
          <cell r="D1648">
            <v>0</v>
          </cell>
          <cell r="E1648">
            <v>0</v>
          </cell>
          <cell r="G1648">
            <v>0</v>
          </cell>
        </row>
        <row r="1649">
          <cell r="A1649" t="str">
            <v>532222 Spotřeba rekl. tiskop</v>
          </cell>
          <cell r="B1649">
            <v>0</v>
          </cell>
          <cell r="C1649">
            <v>583476.17000000004</v>
          </cell>
          <cell r="D1649">
            <v>0</v>
          </cell>
          <cell r="E1649">
            <v>0</v>
          </cell>
          <cell r="G1649">
            <v>0</v>
          </cell>
        </row>
        <row r="1650">
          <cell r="A1650" t="str">
            <v>532222 Spotřeba rekl. tiskopisů  (POS Materials)</v>
          </cell>
          <cell r="B1650">
            <v>0</v>
          </cell>
          <cell r="C1650">
            <v>583476.17000000004</v>
          </cell>
          <cell r="D1650">
            <v>0</v>
          </cell>
          <cell r="E1650">
            <v>0</v>
          </cell>
          <cell r="G1650">
            <v>0</v>
          </cell>
        </row>
        <row r="1651">
          <cell r="A1651" t="str">
            <v>532230 Náklady na tisk a spo</v>
          </cell>
          <cell r="B1651">
            <v>0</v>
          </cell>
          <cell r="C1651">
            <v>6512580.1399999997</v>
          </cell>
          <cell r="D1651">
            <v>0</v>
          </cell>
          <cell r="E1651">
            <v>0</v>
          </cell>
          <cell r="G1651">
            <v>0</v>
          </cell>
        </row>
        <row r="1652">
          <cell r="A1652" t="str">
            <v>532230 Náklady na tisk a spotřebu technických tiskopis</v>
          </cell>
          <cell r="B1652">
            <v>0</v>
          </cell>
          <cell r="C1652">
            <v>6512580.1399999997</v>
          </cell>
          <cell r="D1652">
            <v>0</v>
          </cell>
          <cell r="E1652">
            <v>0</v>
          </cell>
          <cell r="G1652">
            <v>0</v>
          </cell>
        </row>
        <row r="1653">
          <cell r="A1653" t="str">
            <v>532260 Náklady na reprezenta</v>
          </cell>
          <cell r="B1653">
            <v>0</v>
          </cell>
          <cell r="C1653">
            <v>349859.13</v>
          </cell>
          <cell r="D1653">
            <v>0</v>
          </cell>
          <cell r="E1653">
            <v>0</v>
          </cell>
          <cell r="G1653">
            <v>0</v>
          </cell>
        </row>
        <row r="1654">
          <cell r="A1654" t="str">
            <v>532260 Náklady na reprezentace - nedaňové - život</v>
          </cell>
          <cell r="B1654">
            <v>0</v>
          </cell>
          <cell r="C1654">
            <v>349859.13</v>
          </cell>
          <cell r="D1654">
            <v>0</v>
          </cell>
          <cell r="E1654">
            <v>0</v>
          </cell>
          <cell r="G1654">
            <v>0</v>
          </cell>
        </row>
        <row r="1655">
          <cell r="A1655" t="str">
            <v>532266 Náklady na podp.prode</v>
          </cell>
          <cell r="B1655">
            <v>0</v>
          </cell>
          <cell r="C1655">
            <v>6940</v>
          </cell>
          <cell r="D1655">
            <v>0</v>
          </cell>
          <cell r="E1655">
            <v>0</v>
          </cell>
          <cell r="G1655">
            <v>0</v>
          </cell>
        </row>
        <row r="1656">
          <cell r="A1656" t="str">
            <v>532266 Náklady na podp.prodeje-nestandardní případy-nedaň</v>
          </cell>
          <cell r="B1656">
            <v>0</v>
          </cell>
          <cell r="C1656">
            <v>6940</v>
          </cell>
          <cell r="D1656">
            <v>0</v>
          </cell>
          <cell r="E1656">
            <v>0</v>
          </cell>
          <cell r="G1656">
            <v>0</v>
          </cell>
        </row>
        <row r="1657">
          <cell r="A1657" t="str">
            <v>532268 Náklady ost. podp.pro</v>
          </cell>
          <cell r="B1657">
            <v>0</v>
          </cell>
          <cell r="C1657">
            <v>4728860.8499999996</v>
          </cell>
          <cell r="D1657">
            <v>0</v>
          </cell>
          <cell r="E1657">
            <v>0</v>
          </cell>
          <cell r="G1657">
            <v>0</v>
          </cell>
        </row>
        <row r="1658">
          <cell r="A1658" t="str">
            <v>532268 Náklady ost. podp.prodeje - nedaňové - život</v>
          </cell>
          <cell r="B1658">
            <v>0</v>
          </cell>
          <cell r="C1658">
            <v>4728860.8499999996</v>
          </cell>
          <cell r="D1658">
            <v>0</v>
          </cell>
          <cell r="E1658">
            <v>0</v>
          </cell>
          <cell r="G1658">
            <v>0</v>
          </cell>
        </row>
        <row r="1659">
          <cell r="A1659" t="str">
            <v>532269 Náklady ost. podp.pro</v>
          </cell>
          <cell r="B1659">
            <v>0</v>
          </cell>
          <cell r="C1659">
            <v>374218.16</v>
          </cell>
          <cell r="D1659">
            <v>0</v>
          </cell>
          <cell r="E1659">
            <v>0</v>
          </cell>
          <cell r="G1659">
            <v>0</v>
          </cell>
        </row>
        <row r="1660">
          <cell r="A1660" t="str">
            <v>532269 Náklady ost. podp.prodeje - daňové - život</v>
          </cell>
          <cell r="B1660">
            <v>0</v>
          </cell>
          <cell r="C1660">
            <v>374218.16</v>
          </cell>
          <cell r="D1660">
            <v>0</v>
          </cell>
          <cell r="E1660">
            <v>0</v>
          </cell>
          <cell r="G1660">
            <v>0</v>
          </cell>
        </row>
        <row r="1661">
          <cell r="A1661" t="str">
            <v>532270 Sponzorské dary - ned</v>
          </cell>
          <cell r="B1661">
            <v>0</v>
          </cell>
          <cell r="C1661">
            <v>715900</v>
          </cell>
          <cell r="D1661">
            <v>0</v>
          </cell>
          <cell r="E1661">
            <v>0</v>
          </cell>
          <cell r="G1661">
            <v>0</v>
          </cell>
        </row>
        <row r="1662">
          <cell r="A1662" t="str">
            <v>532270 Sponzorské dary - nedaňové - život</v>
          </cell>
          <cell r="B1662">
            <v>0</v>
          </cell>
          <cell r="C1662">
            <v>715900</v>
          </cell>
          <cell r="D1662">
            <v>0</v>
          </cell>
          <cell r="E1662">
            <v>0</v>
          </cell>
          <cell r="G1662">
            <v>0</v>
          </cell>
        </row>
        <row r="1663">
          <cell r="A1663" t="str">
            <v>532300 Náklady na lékařské p</v>
          </cell>
          <cell r="B1663">
            <v>0</v>
          </cell>
          <cell r="C1663">
            <v>1126586.3799999999</v>
          </cell>
          <cell r="D1663">
            <v>0</v>
          </cell>
          <cell r="E1663">
            <v>0</v>
          </cell>
          <cell r="G1663">
            <v>0</v>
          </cell>
        </row>
        <row r="1664">
          <cell r="A1664" t="str">
            <v>532300 Náklady na lékařské posudky</v>
          </cell>
          <cell r="B1664">
            <v>0</v>
          </cell>
          <cell r="C1664">
            <v>1126586.3799999999</v>
          </cell>
          <cell r="D1664">
            <v>0</v>
          </cell>
          <cell r="E1664">
            <v>0</v>
          </cell>
          <cell r="G1664">
            <v>0</v>
          </cell>
        </row>
        <row r="1665">
          <cell r="A1665" t="str">
            <v>532310 Spotřeba pohonných hm</v>
          </cell>
          <cell r="B1665">
            <v>0</v>
          </cell>
          <cell r="C1665">
            <v>1237113.69</v>
          </cell>
          <cell r="D1665">
            <v>0</v>
          </cell>
          <cell r="E1665">
            <v>0</v>
          </cell>
          <cell r="G1665">
            <v>0</v>
          </cell>
        </row>
        <row r="1666">
          <cell r="A1666" t="str">
            <v>532310 Spotřeba pohonných hmot</v>
          </cell>
          <cell r="B1666">
            <v>0</v>
          </cell>
          <cell r="C1666">
            <v>1237113.69</v>
          </cell>
          <cell r="D1666">
            <v>0</v>
          </cell>
          <cell r="E1666">
            <v>0</v>
          </cell>
          <cell r="G1666">
            <v>0</v>
          </cell>
        </row>
        <row r="1667">
          <cell r="A1667" t="str">
            <v>532341 Spotřeba ostatního ma</v>
          </cell>
          <cell r="B1667">
            <v>0</v>
          </cell>
          <cell r="C1667">
            <v>86155.77</v>
          </cell>
          <cell r="D1667">
            <v>0</v>
          </cell>
          <cell r="E1667">
            <v>0</v>
          </cell>
          <cell r="G1667">
            <v>0</v>
          </cell>
        </row>
        <row r="1668">
          <cell r="A1668" t="str">
            <v>532341 Spotřeba ostatního materiálu</v>
          </cell>
          <cell r="B1668">
            <v>0</v>
          </cell>
          <cell r="C1668">
            <v>86155.77</v>
          </cell>
          <cell r="D1668">
            <v>0</v>
          </cell>
          <cell r="E1668">
            <v>0</v>
          </cell>
          <cell r="G1668">
            <v>0</v>
          </cell>
        </row>
        <row r="1669">
          <cell r="A1669" t="str">
            <v>532342 Spotřeba materiálu na</v>
          </cell>
          <cell r="B1669">
            <v>0</v>
          </cell>
          <cell r="C1669">
            <v>10164</v>
          </cell>
          <cell r="D1669">
            <v>0</v>
          </cell>
          <cell r="E1669">
            <v>0</v>
          </cell>
          <cell r="G1669">
            <v>0</v>
          </cell>
        </row>
        <row r="1670">
          <cell r="A1670" t="str">
            <v>532342 Spotřeba materiálu na kopír. a tisk</v>
          </cell>
          <cell r="B1670">
            <v>0</v>
          </cell>
          <cell r="C1670">
            <v>10164</v>
          </cell>
          <cell r="D1670">
            <v>0</v>
          </cell>
          <cell r="E1670">
            <v>0</v>
          </cell>
          <cell r="G1670">
            <v>0</v>
          </cell>
        </row>
        <row r="1671">
          <cell r="A1671" t="str">
            <v>532343 Spotřeba knih publika</v>
          </cell>
          <cell r="B1671">
            <v>0</v>
          </cell>
          <cell r="C1671">
            <v>18846.73</v>
          </cell>
          <cell r="D1671">
            <v>0</v>
          </cell>
          <cell r="E1671">
            <v>0</v>
          </cell>
          <cell r="G1671">
            <v>0</v>
          </cell>
        </row>
        <row r="1672">
          <cell r="A1672" t="str">
            <v>532343 Spotřeba knih publikací a časopisů</v>
          </cell>
          <cell r="B1672">
            <v>0</v>
          </cell>
          <cell r="C1672">
            <v>18846.73</v>
          </cell>
          <cell r="D1672">
            <v>0</v>
          </cell>
          <cell r="E1672">
            <v>0</v>
          </cell>
          <cell r="G1672">
            <v>0</v>
          </cell>
        </row>
        <row r="1673">
          <cell r="A1673" t="str">
            <v xml:space="preserve">532344 Spotřeba materiálu - </v>
          </cell>
          <cell r="B1673">
            <v>0</v>
          </cell>
          <cell r="C1673">
            <v>32042.77</v>
          </cell>
          <cell r="D1673">
            <v>0</v>
          </cell>
          <cell r="E1673">
            <v>0</v>
          </cell>
          <cell r="G1673">
            <v>0</v>
          </cell>
        </row>
        <row r="1674">
          <cell r="A1674" t="str">
            <v>532344 Spotřeba materiálu - provoz služebních aut</v>
          </cell>
          <cell r="B1674">
            <v>0</v>
          </cell>
          <cell r="C1674">
            <v>32042.77</v>
          </cell>
          <cell r="D1674">
            <v>0</v>
          </cell>
          <cell r="E1674">
            <v>0</v>
          </cell>
          <cell r="G1674">
            <v>0</v>
          </cell>
        </row>
        <row r="1675">
          <cell r="A1675" t="str">
            <v>532345 Spotřeba drobného hmo</v>
          </cell>
          <cell r="B1675">
            <v>0</v>
          </cell>
          <cell r="C1675">
            <v>2131.0500000000002</v>
          </cell>
          <cell r="D1675">
            <v>0</v>
          </cell>
          <cell r="E1675">
            <v>0</v>
          </cell>
          <cell r="G1675">
            <v>0</v>
          </cell>
        </row>
        <row r="1676">
          <cell r="A1676" t="str">
            <v>532345 Spotřeba drobného hmotného majetku do limitu</v>
          </cell>
          <cell r="B1676">
            <v>0</v>
          </cell>
          <cell r="C1676">
            <v>2131.0500000000002</v>
          </cell>
          <cell r="D1676">
            <v>0</v>
          </cell>
          <cell r="E1676">
            <v>0</v>
          </cell>
          <cell r="G1676">
            <v>0</v>
          </cell>
        </row>
        <row r="1677">
          <cell r="A1677" t="str">
            <v>532360 Spotřeba energií a vo</v>
          </cell>
          <cell r="B1677">
            <v>0</v>
          </cell>
          <cell r="C1677">
            <v>-204805.64</v>
          </cell>
          <cell r="D1677">
            <v>0</v>
          </cell>
          <cell r="E1677">
            <v>0</v>
          </cell>
          <cell r="G1677">
            <v>0</v>
          </cell>
        </row>
        <row r="1678">
          <cell r="A1678" t="str">
            <v>532360 Spotřeba energií a vody</v>
          </cell>
          <cell r="B1678">
            <v>0</v>
          </cell>
          <cell r="C1678">
            <v>-204805.64</v>
          </cell>
          <cell r="D1678">
            <v>0</v>
          </cell>
          <cell r="E1678">
            <v>0</v>
          </cell>
          <cell r="G1678">
            <v>0</v>
          </cell>
        </row>
        <row r="1679">
          <cell r="A1679" t="str">
            <v xml:space="preserve">532371 Tvorba dohad.položek </v>
          </cell>
          <cell r="B1679">
            <v>0</v>
          </cell>
          <cell r="C1679">
            <v>1267286.01</v>
          </cell>
          <cell r="D1679">
            <v>0</v>
          </cell>
          <cell r="E1679">
            <v>0</v>
          </cell>
          <cell r="G1679">
            <v>0</v>
          </cell>
        </row>
        <row r="1680">
          <cell r="A1680" t="str">
            <v>532371 Tvorba dohad.položek - služby k nájemnému</v>
          </cell>
          <cell r="B1680">
            <v>0</v>
          </cell>
          <cell r="C1680">
            <v>1267286.01</v>
          </cell>
          <cell r="D1680">
            <v>0</v>
          </cell>
          <cell r="E1680">
            <v>0</v>
          </cell>
          <cell r="G1680">
            <v>0</v>
          </cell>
        </row>
        <row r="1681">
          <cell r="A1681" t="str">
            <v>532390 Ostatní poř.nákl.na P</v>
          </cell>
          <cell r="B1681">
            <v>0</v>
          </cell>
          <cell r="C1681">
            <v>1785000</v>
          </cell>
          <cell r="D1681">
            <v>0</v>
          </cell>
          <cell r="E1681">
            <v>0</v>
          </cell>
          <cell r="G1681">
            <v>0</v>
          </cell>
        </row>
        <row r="1682">
          <cell r="A1682" t="str">
            <v>532390 Ostatní poř.nákl.na PS-přepážková služba</v>
          </cell>
          <cell r="B1682">
            <v>0</v>
          </cell>
          <cell r="C1682">
            <v>1785000</v>
          </cell>
          <cell r="D1682">
            <v>0</v>
          </cell>
          <cell r="E1682">
            <v>0</v>
          </cell>
          <cell r="G1682">
            <v>0</v>
          </cell>
        </row>
        <row r="1683">
          <cell r="A1683" t="str">
            <v xml:space="preserve">532399 Náhr. nákl. z ukonč. </v>
          </cell>
          <cell r="B1683">
            <v>0</v>
          </cell>
          <cell r="C1683">
            <v>-947390.46</v>
          </cell>
          <cell r="D1683">
            <v>0</v>
          </cell>
          <cell r="E1683">
            <v>0</v>
          </cell>
          <cell r="G1683">
            <v>0</v>
          </cell>
        </row>
        <row r="1684">
          <cell r="A1684" t="str">
            <v>532399 Náhr. nákl. z ukonč. poj. smluv</v>
          </cell>
          <cell r="B1684">
            <v>0</v>
          </cell>
          <cell r="C1684">
            <v>-947390.46</v>
          </cell>
          <cell r="D1684">
            <v>0</v>
          </cell>
          <cell r="E1684">
            <v>0</v>
          </cell>
          <cell r="G1684">
            <v>0</v>
          </cell>
        </row>
        <row r="1685">
          <cell r="A1685" t="str">
            <v>532400 Provize externistů pr</v>
          </cell>
          <cell r="B1685">
            <v>0</v>
          </cell>
          <cell r="C1685">
            <v>518797033</v>
          </cell>
          <cell r="D1685">
            <v>0</v>
          </cell>
          <cell r="E1685">
            <v>0</v>
          </cell>
          <cell r="G1685">
            <v>0</v>
          </cell>
        </row>
        <row r="1686">
          <cell r="A1686" t="str">
            <v>532400 Provize externistů první - životní pojištění</v>
          </cell>
          <cell r="B1686">
            <v>0</v>
          </cell>
          <cell r="C1686">
            <v>518797033</v>
          </cell>
          <cell r="D1686">
            <v>0</v>
          </cell>
          <cell r="E1686">
            <v>0</v>
          </cell>
          <cell r="G1686">
            <v>0</v>
          </cell>
        </row>
        <row r="1687">
          <cell r="A1687" t="str">
            <v>532401 Odměny externistů (so</v>
          </cell>
          <cell r="B1687">
            <v>0</v>
          </cell>
          <cell r="C1687">
            <v>1250000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</row>
        <row r="1688">
          <cell r="A1688" t="str">
            <v>532401 Odměny externistů (soutěže) ŽP</v>
          </cell>
          <cell r="B1688">
            <v>0</v>
          </cell>
          <cell r="C1688">
            <v>1250000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</row>
        <row r="1689">
          <cell r="A1689" t="str">
            <v>532403 Provize externistů pr</v>
          </cell>
          <cell r="B1689">
            <v>0</v>
          </cell>
          <cell r="C1689">
            <v>0</v>
          </cell>
          <cell r="D1689">
            <v>0</v>
          </cell>
          <cell r="E1689">
            <v>0</v>
          </cell>
          <cell r="G1689">
            <v>0</v>
          </cell>
        </row>
        <row r="1690">
          <cell r="A1690" t="str">
            <v>532403 Provize externistů první - alianční - daňová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G1690">
            <v>0</v>
          </cell>
        </row>
        <row r="1691">
          <cell r="A1691" t="str">
            <v>532405 Odměna zaměstn.  prvn</v>
          </cell>
          <cell r="B1691">
            <v>0</v>
          </cell>
          <cell r="C1691">
            <v>81953</v>
          </cell>
          <cell r="D1691">
            <v>0</v>
          </cell>
          <cell r="E1691">
            <v>0</v>
          </cell>
          <cell r="G1691">
            <v>0</v>
          </cell>
        </row>
        <row r="1692">
          <cell r="A1692" t="str">
            <v>532405 Odměna zaměstn.  první - životní pojištění</v>
          </cell>
          <cell r="B1692">
            <v>0</v>
          </cell>
          <cell r="C1692">
            <v>81953</v>
          </cell>
          <cell r="D1692">
            <v>0</v>
          </cell>
          <cell r="E1692">
            <v>0</v>
          </cell>
          <cell r="G1692">
            <v>0</v>
          </cell>
        </row>
        <row r="1693">
          <cell r="A1693" t="str">
            <v>532410 Zákonné zdravotní poj</v>
          </cell>
          <cell r="B1693">
            <v>0</v>
          </cell>
          <cell r="C1693">
            <v>2827938.9</v>
          </cell>
          <cell r="D1693">
            <v>0</v>
          </cell>
          <cell r="E1693">
            <v>0</v>
          </cell>
          <cell r="G1693">
            <v>0</v>
          </cell>
        </row>
        <row r="1694">
          <cell r="A1694" t="str">
            <v>532410 Zákonné zdravotní pojištění</v>
          </cell>
          <cell r="B1694">
            <v>0</v>
          </cell>
          <cell r="C1694">
            <v>2827938.9</v>
          </cell>
          <cell r="D1694">
            <v>0</v>
          </cell>
          <cell r="E1694">
            <v>0</v>
          </cell>
          <cell r="G1694">
            <v>0</v>
          </cell>
        </row>
        <row r="1695">
          <cell r="A1695" t="str">
            <v>532420 Zákonné sociální poji</v>
          </cell>
          <cell r="B1695">
            <v>0</v>
          </cell>
          <cell r="C1695">
            <v>7699839.5</v>
          </cell>
          <cell r="D1695">
            <v>0</v>
          </cell>
          <cell r="E1695">
            <v>0</v>
          </cell>
          <cell r="G1695">
            <v>0</v>
          </cell>
        </row>
        <row r="1696">
          <cell r="A1696" t="str">
            <v>532420 Zákonné sociální pojištění</v>
          </cell>
          <cell r="B1696">
            <v>0</v>
          </cell>
          <cell r="C1696">
            <v>7699839.5</v>
          </cell>
          <cell r="D1696">
            <v>0</v>
          </cell>
          <cell r="E1696">
            <v>0</v>
          </cell>
          <cell r="G1696">
            <v>0</v>
          </cell>
        </row>
        <row r="1697">
          <cell r="A1697" t="str">
            <v>532430 Náhrada mzdy - nemoce</v>
          </cell>
          <cell r="B1697">
            <v>0</v>
          </cell>
          <cell r="C1697">
            <v>74862</v>
          </cell>
          <cell r="D1697">
            <v>0</v>
          </cell>
          <cell r="E1697">
            <v>0</v>
          </cell>
          <cell r="G1697">
            <v>0</v>
          </cell>
        </row>
        <row r="1698">
          <cell r="A1698" t="str">
            <v>532430 Náhrada mzdy - nemocenská</v>
          </cell>
          <cell r="B1698">
            <v>0</v>
          </cell>
          <cell r="C1698">
            <v>74862</v>
          </cell>
          <cell r="D1698">
            <v>0</v>
          </cell>
          <cell r="E1698">
            <v>0</v>
          </cell>
          <cell r="G1698">
            <v>0</v>
          </cell>
        </row>
        <row r="1699">
          <cell r="A1699" t="str">
            <v xml:space="preserve">532510 Základní mzdy včetně </v>
          </cell>
          <cell r="B1699">
            <v>0</v>
          </cell>
          <cell r="C1699">
            <v>27535890</v>
          </cell>
          <cell r="D1699">
            <v>0</v>
          </cell>
          <cell r="E1699">
            <v>0</v>
          </cell>
          <cell r="G1699">
            <v>0</v>
          </cell>
        </row>
        <row r="1700">
          <cell r="A1700" t="str">
            <v>532510 Základní mzdy včetně příplatků a náhrad</v>
          </cell>
          <cell r="B1700">
            <v>0</v>
          </cell>
          <cell r="C1700">
            <v>27535890</v>
          </cell>
          <cell r="D1700">
            <v>0</v>
          </cell>
          <cell r="E1700">
            <v>0</v>
          </cell>
          <cell r="G1700">
            <v>0</v>
          </cell>
        </row>
        <row r="1701">
          <cell r="A1701" t="str">
            <v>532511 Přesčasy</v>
          </cell>
          <cell r="B1701">
            <v>0</v>
          </cell>
          <cell r="C1701">
            <v>34877</v>
          </cell>
          <cell r="D1701">
            <v>0</v>
          </cell>
          <cell r="E1701">
            <v>0</v>
          </cell>
          <cell r="G1701">
            <v>0</v>
          </cell>
        </row>
        <row r="1702">
          <cell r="A1702" t="str">
            <v>532511 Přesčasy</v>
          </cell>
          <cell r="B1702">
            <v>0</v>
          </cell>
          <cell r="C1702">
            <v>34877</v>
          </cell>
          <cell r="D1702">
            <v>0</v>
          </cell>
          <cell r="E1702">
            <v>0</v>
          </cell>
          <cell r="G1702">
            <v>0</v>
          </cell>
        </row>
        <row r="1703">
          <cell r="A1703" t="str">
            <v>532512 Telekomunikační služb</v>
          </cell>
          <cell r="B1703">
            <v>0</v>
          </cell>
          <cell r="C1703">
            <v>1048997.96</v>
          </cell>
          <cell r="D1703">
            <v>0</v>
          </cell>
          <cell r="E1703">
            <v>0</v>
          </cell>
          <cell r="G1703">
            <v>0</v>
          </cell>
        </row>
        <row r="1704">
          <cell r="A1704" t="str">
            <v>532512 Telekomunikační služby</v>
          </cell>
          <cell r="B1704">
            <v>0</v>
          </cell>
          <cell r="C1704">
            <v>1048997.96</v>
          </cell>
          <cell r="D1704">
            <v>0</v>
          </cell>
          <cell r="E1704">
            <v>0</v>
          </cell>
          <cell r="G1704">
            <v>0</v>
          </cell>
        </row>
        <row r="1705">
          <cell r="A1705" t="str">
            <v>532513 Poštovné</v>
          </cell>
          <cell r="B1705">
            <v>0</v>
          </cell>
          <cell r="C1705">
            <v>325766.7</v>
          </cell>
          <cell r="D1705">
            <v>0</v>
          </cell>
          <cell r="E1705">
            <v>0</v>
          </cell>
          <cell r="G1705">
            <v>0</v>
          </cell>
        </row>
        <row r="1706">
          <cell r="A1706" t="str">
            <v>532513 Poštovné</v>
          </cell>
          <cell r="B1706">
            <v>0</v>
          </cell>
          <cell r="C1706">
            <v>325766.7</v>
          </cell>
          <cell r="D1706">
            <v>0</v>
          </cell>
          <cell r="E1706">
            <v>0</v>
          </cell>
          <cell r="G1706">
            <v>0</v>
          </cell>
        </row>
        <row r="1707">
          <cell r="A1707" t="str">
            <v>532520 Prémie a odměny</v>
          </cell>
          <cell r="B1707">
            <v>0</v>
          </cell>
          <cell r="C1707">
            <v>881480</v>
          </cell>
          <cell r="D1707">
            <v>0</v>
          </cell>
          <cell r="E1707">
            <v>0</v>
          </cell>
          <cell r="G1707">
            <v>0</v>
          </cell>
        </row>
        <row r="1708">
          <cell r="A1708" t="str">
            <v>532520 Prémie a odměny</v>
          </cell>
          <cell r="B1708">
            <v>0</v>
          </cell>
          <cell r="C1708">
            <v>881480</v>
          </cell>
          <cell r="D1708">
            <v>0</v>
          </cell>
          <cell r="E1708">
            <v>0</v>
          </cell>
          <cell r="G1708">
            <v>0</v>
          </cell>
        </row>
        <row r="1709">
          <cell r="A1709" t="str">
            <v>532521 Nájemné</v>
          </cell>
          <cell r="B1709">
            <v>0</v>
          </cell>
          <cell r="C1709">
            <v>3832390.32</v>
          </cell>
          <cell r="D1709">
            <v>0</v>
          </cell>
          <cell r="E1709">
            <v>0</v>
          </cell>
          <cell r="G1709">
            <v>0</v>
          </cell>
        </row>
        <row r="1710">
          <cell r="A1710" t="str">
            <v>532521 Nájemné</v>
          </cell>
          <cell r="B1710">
            <v>0</v>
          </cell>
          <cell r="C1710">
            <v>3832390.32</v>
          </cell>
          <cell r="D1710">
            <v>0</v>
          </cell>
          <cell r="E1710">
            <v>0</v>
          </cell>
          <cell r="G1710">
            <v>0</v>
          </cell>
        </row>
        <row r="1711">
          <cell r="A1711" t="str">
            <v>532523 Nájemné ostatní</v>
          </cell>
          <cell r="B1711">
            <v>0</v>
          </cell>
          <cell r="C1711">
            <v>432465.53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</row>
        <row r="1712">
          <cell r="A1712" t="str">
            <v>532523 Nájemné ostatní</v>
          </cell>
          <cell r="B1712">
            <v>0</v>
          </cell>
          <cell r="C1712">
            <v>432465.53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A1713" t="str">
            <v>532525 Stabilizační odměny</v>
          </cell>
          <cell r="B1713">
            <v>0</v>
          </cell>
          <cell r="C1713">
            <v>45000</v>
          </cell>
          <cell r="D1713">
            <v>0</v>
          </cell>
          <cell r="E1713">
            <v>0</v>
          </cell>
          <cell r="G1713">
            <v>0</v>
          </cell>
        </row>
        <row r="1714">
          <cell r="A1714" t="str">
            <v>532525 Stabilizační odměny</v>
          </cell>
          <cell r="B1714">
            <v>0</v>
          </cell>
          <cell r="C1714">
            <v>45000</v>
          </cell>
          <cell r="D1714">
            <v>0</v>
          </cell>
          <cell r="E1714">
            <v>0</v>
          </cell>
          <cell r="G1714">
            <v>0</v>
          </cell>
        </row>
        <row r="1715">
          <cell r="A1715" t="str">
            <v>532530 Ostatní osobní náklad</v>
          </cell>
          <cell r="B1715">
            <v>0</v>
          </cell>
          <cell r="C1715">
            <v>61500</v>
          </cell>
          <cell r="D1715">
            <v>0</v>
          </cell>
          <cell r="E1715">
            <v>0</v>
          </cell>
          <cell r="G1715">
            <v>0</v>
          </cell>
        </row>
        <row r="1716">
          <cell r="A1716" t="str">
            <v>532530 Ostatní osobní náklady</v>
          </cell>
          <cell r="B1716">
            <v>0</v>
          </cell>
          <cell r="C1716">
            <v>61500</v>
          </cell>
          <cell r="D1716">
            <v>0</v>
          </cell>
          <cell r="E1716">
            <v>0</v>
          </cell>
          <cell r="G1716">
            <v>0</v>
          </cell>
        </row>
        <row r="1717">
          <cell r="A1717" t="str">
            <v>532531 Poradenství, právní s</v>
          </cell>
          <cell r="B1717">
            <v>0</v>
          </cell>
          <cell r="C1717">
            <v>2665988.5</v>
          </cell>
          <cell r="D1717">
            <v>0</v>
          </cell>
          <cell r="E1717">
            <v>0</v>
          </cell>
          <cell r="G1717">
            <v>0</v>
          </cell>
        </row>
        <row r="1718">
          <cell r="A1718" t="str">
            <v>532531 Poradenství, právní sl., audit</v>
          </cell>
          <cell r="B1718">
            <v>0</v>
          </cell>
          <cell r="C1718">
            <v>2665988.5</v>
          </cell>
          <cell r="D1718">
            <v>0</v>
          </cell>
          <cell r="E1718">
            <v>0</v>
          </cell>
          <cell r="G1718">
            <v>0</v>
          </cell>
        </row>
        <row r="1719">
          <cell r="A1719" t="str">
            <v>532533 Náklady na služby oso</v>
          </cell>
          <cell r="B1719">
            <v>0</v>
          </cell>
          <cell r="C1719">
            <v>88591.37</v>
          </cell>
          <cell r="D1719">
            <v>0</v>
          </cell>
          <cell r="E1719">
            <v>0</v>
          </cell>
          <cell r="G1719">
            <v>0</v>
          </cell>
        </row>
        <row r="1720">
          <cell r="A1720" t="str">
            <v>532533 Náklady na služby osob se ZPS</v>
          </cell>
          <cell r="B1720">
            <v>0</v>
          </cell>
          <cell r="C1720">
            <v>88591.37</v>
          </cell>
          <cell r="D1720">
            <v>0</v>
          </cell>
          <cell r="E1720">
            <v>0</v>
          </cell>
          <cell r="G1720">
            <v>0</v>
          </cell>
        </row>
        <row r="1721">
          <cell r="A1721" t="str">
            <v>532535 Náklady na ubytování</v>
          </cell>
          <cell r="B1721">
            <v>0</v>
          </cell>
          <cell r="C1721">
            <v>341717.22</v>
          </cell>
          <cell r="D1721">
            <v>0</v>
          </cell>
          <cell r="E1721">
            <v>0</v>
          </cell>
          <cell r="G1721">
            <v>0</v>
          </cell>
        </row>
        <row r="1722">
          <cell r="A1722" t="str">
            <v>532535 Náklady na ubytování</v>
          </cell>
          <cell r="B1722">
            <v>0</v>
          </cell>
          <cell r="C1722">
            <v>341717.22</v>
          </cell>
          <cell r="D1722">
            <v>0</v>
          </cell>
          <cell r="E1722">
            <v>0</v>
          </cell>
          <cell r="G1722">
            <v>0</v>
          </cell>
        </row>
        <row r="1723">
          <cell r="A1723" t="str">
            <v>532536 Školení</v>
          </cell>
          <cell r="B1723">
            <v>0</v>
          </cell>
          <cell r="C1723">
            <v>1263116.0900000001</v>
          </cell>
          <cell r="D1723">
            <v>0</v>
          </cell>
          <cell r="E1723">
            <v>0</v>
          </cell>
          <cell r="G1723">
            <v>0</v>
          </cell>
        </row>
        <row r="1724">
          <cell r="A1724" t="str">
            <v>532536 Školení</v>
          </cell>
          <cell r="B1724">
            <v>0</v>
          </cell>
          <cell r="C1724">
            <v>1263116.0900000001</v>
          </cell>
          <cell r="D1724">
            <v>0</v>
          </cell>
          <cell r="E1724">
            <v>0</v>
          </cell>
          <cell r="G1724">
            <v>0</v>
          </cell>
        </row>
        <row r="1725">
          <cell r="A1725" t="str">
            <v>532538 Náklady na ostatní sl</v>
          </cell>
          <cell r="B1725">
            <v>0</v>
          </cell>
          <cell r="C1725">
            <v>166966.57999999999</v>
          </cell>
          <cell r="D1725">
            <v>0</v>
          </cell>
          <cell r="E1725">
            <v>0</v>
          </cell>
          <cell r="G1725">
            <v>0</v>
          </cell>
        </row>
        <row r="1726">
          <cell r="A1726" t="str">
            <v>532538 Náklady na ostatní služby</v>
          </cell>
          <cell r="B1726">
            <v>0</v>
          </cell>
          <cell r="C1726">
            <v>166966.57999999999</v>
          </cell>
          <cell r="D1726">
            <v>0</v>
          </cell>
          <cell r="E1726">
            <v>0</v>
          </cell>
          <cell r="G1726">
            <v>0</v>
          </cell>
        </row>
        <row r="1727">
          <cell r="A1727" t="str">
            <v>532542 Opravy a údržba služe</v>
          </cell>
          <cell r="B1727">
            <v>0</v>
          </cell>
          <cell r="C1727">
            <v>708779.51</v>
          </cell>
          <cell r="D1727">
            <v>0</v>
          </cell>
          <cell r="E1727">
            <v>0</v>
          </cell>
          <cell r="G1727">
            <v>0</v>
          </cell>
        </row>
        <row r="1728">
          <cell r="A1728" t="str">
            <v>532542 Opravy a údržba služebních aut</v>
          </cell>
          <cell r="B1728">
            <v>0</v>
          </cell>
          <cell r="C1728">
            <v>708779.51</v>
          </cell>
          <cell r="D1728">
            <v>0</v>
          </cell>
          <cell r="E1728">
            <v>0</v>
          </cell>
          <cell r="G1728">
            <v>0</v>
          </cell>
        </row>
        <row r="1729">
          <cell r="A1729" t="str">
            <v>532546 Náklady na kopírovací</v>
          </cell>
          <cell r="B1729">
            <v>0</v>
          </cell>
          <cell r="C1729">
            <v>47</v>
          </cell>
          <cell r="D1729">
            <v>0</v>
          </cell>
          <cell r="E1729">
            <v>0</v>
          </cell>
          <cell r="G1729">
            <v>0</v>
          </cell>
        </row>
        <row r="1730">
          <cell r="A1730" t="str">
            <v>532546 Náklady na kopírovací služby</v>
          </cell>
          <cell r="B1730">
            <v>0</v>
          </cell>
          <cell r="C1730">
            <v>47</v>
          </cell>
          <cell r="D1730">
            <v>0</v>
          </cell>
          <cell r="E1730">
            <v>0</v>
          </cell>
          <cell r="G1730">
            <v>0</v>
          </cell>
        </row>
        <row r="1731">
          <cell r="A1731" t="str">
            <v>532547 Náklady na služby sou</v>
          </cell>
          <cell r="B1731">
            <v>0</v>
          </cell>
          <cell r="C1731">
            <v>229491.17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</row>
        <row r="1732">
          <cell r="A1732" t="str">
            <v>532547 Náklady na služby souvis. se služebními auty</v>
          </cell>
          <cell r="B1732">
            <v>0</v>
          </cell>
          <cell r="C1732">
            <v>229491.17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</row>
        <row r="1733">
          <cell r="A1733" t="str">
            <v>532550 Mzdové náklady - minu</v>
          </cell>
          <cell r="B1733">
            <v>0</v>
          </cell>
          <cell r="C1733">
            <v>1477800</v>
          </cell>
          <cell r="D1733">
            <v>0</v>
          </cell>
          <cell r="E1733">
            <v>0</v>
          </cell>
          <cell r="G1733">
            <v>0</v>
          </cell>
        </row>
        <row r="1734">
          <cell r="A1734" t="str">
            <v>532550 Mzdové náklady - minulý rok (nevyčerp.dovol.)</v>
          </cell>
          <cell r="B1734">
            <v>0</v>
          </cell>
          <cell r="C1734">
            <v>1477800</v>
          </cell>
          <cell r="D1734">
            <v>0</v>
          </cell>
          <cell r="E1734">
            <v>0</v>
          </cell>
          <cell r="G1734">
            <v>0</v>
          </cell>
        </row>
        <row r="1735">
          <cell r="A1735" t="str">
            <v>532560 Mimořádné mzdy</v>
          </cell>
          <cell r="B1735">
            <v>0</v>
          </cell>
          <cell r="C1735">
            <v>-60705</v>
          </cell>
          <cell r="D1735">
            <v>0</v>
          </cell>
          <cell r="E1735">
            <v>0</v>
          </cell>
          <cell r="G1735">
            <v>0</v>
          </cell>
        </row>
        <row r="1736">
          <cell r="A1736" t="str">
            <v>532560 Mimořádné mzdy</v>
          </cell>
          <cell r="B1736">
            <v>0</v>
          </cell>
          <cell r="C1736">
            <v>-60705</v>
          </cell>
          <cell r="D1736">
            <v>0</v>
          </cell>
          <cell r="E1736">
            <v>0</v>
          </cell>
          <cell r="G1736">
            <v>0</v>
          </cell>
        </row>
        <row r="1737">
          <cell r="A1737" t="str">
            <v>532570 Odstupné</v>
          </cell>
          <cell r="B1737">
            <v>0</v>
          </cell>
          <cell r="C1737">
            <v>131670</v>
          </cell>
          <cell r="D1737">
            <v>0</v>
          </cell>
          <cell r="E1737">
            <v>0</v>
          </cell>
          <cell r="G1737">
            <v>0</v>
          </cell>
        </row>
        <row r="1738">
          <cell r="A1738" t="str">
            <v>532570 Odstupné</v>
          </cell>
          <cell r="B1738">
            <v>0</v>
          </cell>
          <cell r="C1738">
            <v>131670</v>
          </cell>
          <cell r="D1738">
            <v>0</v>
          </cell>
          <cell r="E1738">
            <v>0</v>
          </cell>
          <cell r="G1738">
            <v>0</v>
          </cell>
        </row>
        <row r="1739">
          <cell r="A1739" t="str">
            <v>532611 Cestovné</v>
          </cell>
          <cell r="B1739">
            <v>0</v>
          </cell>
          <cell r="C1739">
            <v>164778.01</v>
          </cell>
          <cell r="D1739">
            <v>0</v>
          </cell>
          <cell r="E1739">
            <v>0</v>
          </cell>
          <cell r="G1739">
            <v>0</v>
          </cell>
        </row>
        <row r="1740">
          <cell r="A1740" t="str">
            <v>532611 Cestovné</v>
          </cell>
          <cell r="B1740">
            <v>0</v>
          </cell>
          <cell r="C1740">
            <v>164778.01</v>
          </cell>
          <cell r="D1740">
            <v>0</v>
          </cell>
          <cell r="E1740">
            <v>0</v>
          </cell>
          <cell r="G1740">
            <v>0</v>
          </cell>
        </row>
        <row r="1741">
          <cell r="A1741" t="str">
            <v>532612 Cestovné - nadlimitní</v>
          </cell>
          <cell r="B1741">
            <v>0</v>
          </cell>
          <cell r="C1741">
            <v>138571.14000000001</v>
          </cell>
          <cell r="D1741">
            <v>0</v>
          </cell>
          <cell r="E1741">
            <v>0</v>
          </cell>
          <cell r="G1741">
            <v>0</v>
          </cell>
        </row>
        <row r="1742">
          <cell r="A1742" t="str">
            <v>532612 Cestovné - nadlimitní</v>
          </cell>
          <cell r="B1742">
            <v>0</v>
          </cell>
          <cell r="C1742">
            <v>138571.14000000001</v>
          </cell>
          <cell r="D1742">
            <v>0</v>
          </cell>
          <cell r="E1742">
            <v>0</v>
          </cell>
          <cell r="G1742">
            <v>0</v>
          </cell>
        </row>
        <row r="1743">
          <cell r="A1743" t="str">
            <v>532613 Cestovné - zahraniční</v>
          </cell>
          <cell r="B1743">
            <v>0</v>
          </cell>
          <cell r="C1743">
            <v>60990</v>
          </cell>
          <cell r="D1743">
            <v>0</v>
          </cell>
          <cell r="E1743">
            <v>0</v>
          </cell>
          <cell r="G1743">
            <v>0</v>
          </cell>
        </row>
        <row r="1744">
          <cell r="A1744" t="str">
            <v>532613 Cestovné - zahraniční</v>
          </cell>
          <cell r="B1744">
            <v>0</v>
          </cell>
          <cell r="C1744">
            <v>60990</v>
          </cell>
          <cell r="D1744">
            <v>0</v>
          </cell>
          <cell r="E1744">
            <v>0</v>
          </cell>
          <cell r="G1744">
            <v>0</v>
          </cell>
        </row>
        <row r="1745">
          <cell r="A1745" t="str">
            <v>532750 Ostatní náklady nadli</v>
          </cell>
          <cell r="B1745">
            <v>0</v>
          </cell>
          <cell r="C1745">
            <v>1406944.46</v>
          </cell>
          <cell r="D1745">
            <v>0</v>
          </cell>
          <cell r="E1745">
            <v>0</v>
          </cell>
          <cell r="G1745">
            <v>0</v>
          </cell>
        </row>
        <row r="1746">
          <cell r="A1746" t="str">
            <v>532750 Ostatní náklady nadlimitní</v>
          </cell>
          <cell r="B1746">
            <v>0</v>
          </cell>
          <cell r="C1746">
            <v>1406944.46</v>
          </cell>
          <cell r="D1746">
            <v>0</v>
          </cell>
          <cell r="E1746">
            <v>0</v>
          </cell>
          <cell r="G1746">
            <v>0</v>
          </cell>
        </row>
        <row r="1747">
          <cell r="A1747" t="str">
            <v>532753 Soukromá spotřeba PHM</v>
          </cell>
          <cell r="B1747">
            <v>0</v>
          </cell>
          <cell r="C1747">
            <v>133819</v>
          </cell>
          <cell r="D1747">
            <v>0</v>
          </cell>
          <cell r="E1747">
            <v>0</v>
          </cell>
          <cell r="G1747">
            <v>0</v>
          </cell>
        </row>
        <row r="1748">
          <cell r="A1748" t="str">
            <v>532753 Soukromá spotřeba PHM -nedaňové</v>
          </cell>
          <cell r="B1748">
            <v>0</v>
          </cell>
          <cell r="C1748">
            <v>133819</v>
          </cell>
          <cell r="D1748">
            <v>0</v>
          </cell>
          <cell r="E1748">
            <v>0</v>
          </cell>
          <cell r="G1748">
            <v>0</v>
          </cell>
        </row>
        <row r="1749">
          <cell r="A1749" t="str">
            <v>532761 Ostatní provozní nákl</v>
          </cell>
          <cell r="B1749">
            <v>0</v>
          </cell>
          <cell r="C1749">
            <v>1940</v>
          </cell>
          <cell r="D1749">
            <v>0</v>
          </cell>
          <cell r="E1749">
            <v>0</v>
          </cell>
          <cell r="G1749">
            <v>0</v>
          </cell>
        </row>
        <row r="1750">
          <cell r="A1750" t="str">
            <v>532761 Ostatní provozní náklady</v>
          </cell>
          <cell r="B1750">
            <v>0</v>
          </cell>
          <cell r="C1750">
            <v>1940</v>
          </cell>
          <cell r="D1750">
            <v>0</v>
          </cell>
          <cell r="E1750">
            <v>0</v>
          </cell>
          <cell r="G1750">
            <v>0</v>
          </cell>
        </row>
        <row r="1751">
          <cell r="A1751" t="str">
            <v>532831 Náklady na služby kli</v>
          </cell>
          <cell r="B1751">
            <v>0</v>
          </cell>
          <cell r="C1751">
            <v>4066894.05</v>
          </cell>
          <cell r="D1751">
            <v>0</v>
          </cell>
          <cell r="E1751">
            <v>0</v>
          </cell>
          <cell r="G1751">
            <v>0</v>
          </cell>
        </row>
        <row r="1752">
          <cell r="A1752" t="str">
            <v>532831 Náklady na služby klientského centra (KC)</v>
          </cell>
          <cell r="B1752">
            <v>0</v>
          </cell>
          <cell r="C1752">
            <v>4066894.05</v>
          </cell>
          <cell r="D1752">
            <v>0</v>
          </cell>
          <cell r="E1752">
            <v>0</v>
          </cell>
          <cell r="G1752">
            <v>0</v>
          </cell>
        </row>
        <row r="1753">
          <cell r="A1753" t="str">
            <v>532900 Změna stavu čas. rozl</v>
          </cell>
          <cell r="B1753">
            <v>0</v>
          </cell>
          <cell r="C1753">
            <v>109092840.69</v>
          </cell>
          <cell r="D1753">
            <v>0</v>
          </cell>
          <cell r="E1753">
            <v>0</v>
          </cell>
          <cell r="G1753">
            <v>0</v>
          </cell>
        </row>
        <row r="1754">
          <cell r="A1754" t="str">
            <v>532900 Změna stavu čas. rozliš.pořiz.nákladů ŽP-daň.</v>
          </cell>
          <cell r="B1754">
            <v>0</v>
          </cell>
          <cell r="C1754">
            <v>109092840.69</v>
          </cell>
          <cell r="D1754">
            <v>0</v>
          </cell>
          <cell r="E1754">
            <v>0</v>
          </cell>
          <cell r="G1754">
            <v>0</v>
          </cell>
        </row>
        <row r="1755">
          <cell r="A1755" t="str">
            <v>532910 Změna stavu čas.rozli</v>
          </cell>
          <cell r="B1755">
            <v>0</v>
          </cell>
          <cell r="C1755">
            <v>-116516888.59999999</v>
          </cell>
          <cell r="D1755">
            <v>0</v>
          </cell>
          <cell r="E1755">
            <v>0</v>
          </cell>
          <cell r="G1755">
            <v>0</v>
          </cell>
        </row>
        <row r="1756">
          <cell r="A1756" t="str">
            <v>532910 Změna stavu čas.rozliš. PN  DAC 2</v>
          </cell>
          <cell r="B1756">
            <v>0</v>
          </cell>
          <cell r="C1756">
            <v>-116516888.59999999</v>
          </cell>
          <cell r="D1756">
            <v>0</v>
          </cell>
          <cell r="E1756">
            <v>0</v>
          </cell>
          <cell r="G1756">
            <v>0</v>
          </cell>
        </row>
        <row r="1757">
          <cell r="A1757" t="str">
            <v>532951 Placené pojistné</v>
          </cell>
          <cell r="B1757">
            <v>0</v>
          </cell>
          <cell r="C1757">
            <v>0</v>
          </cell>
          <cell r="D1757">
            <v>0</v>
          </cell>
          <cell r="E1757">
            <v>0</v>
          </cell>
          <cell r="G1757">
            <v>0</v>
          </cell>
        </row>
        <row r="1758">
          <cell r="A1758" t="str">
            <v>532951 Placené pojistné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G1758">
            <v>0</v>
          </cell>
        </row>
        <row r="1759">
          <cell r="A1759" t="str">
            <v>532953 Příspěvek na penzijní</v>
          </cell>
          <cell r="B1759">
            <v>0</v>
          </cell>
          <cell r="C1759">
            <v>402471</v>
          </cell>
          <cell r="D1759">
            <v>0</v>
          </cell>
          <cell r="E1759">
            <v>0</v>
          </cell>
          <cell r="G1759">
            <v>0</v>
          </cell>
        </row>
        <row r="1760">
          <cell r="A1760" t="str">
            <v>532953 Příspěvek na penzijní připojištění zaměstnanců daň</v>
          </cell>
          <cell r="B1760">
            <v>0</v>
          </cell>
          <cell r="C1760">
            <v>402471</v>
          </cell>
          <cell r="D1760">
            <v>0</v>
          </cell>
          <cell r="E1760">
            <v>0</v>
          </cell>
          <cell r="G1760">
            <v>0</v>
          </cell>
        </row>
        <row r="1761">
          <cell r="A1761" t="str">
            <v xml:space="preserve">532955 Příspěvek na životní </v>
          </cell>
          <cell r="B1761">
            <v>0</v>
          </cell>
          <cell r="C1761">
            <v>0</v>
          </cell>
          <cell r="D1761">
            <v>0</v>
          </cell>
          <cell r="E1761">
            <v>0</v>
          </cell>
          <cell r="G1761">
            <v>0</v>
          </cell>
        </row>
        <row r="1762">
          <cell r="A1762" t="str">
            <v>532955 Příspěvek na životní pojištění zaměstnanců daň.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G1762">
            <v>0</v>
          </cell>
        </row>
        <row r="1763">
          <cell r="A1763" t="str">
            <v>532980 Náklady na závodní st</v>
          </cell>
          <cell r="B1763">
            <v>0</v>
          </cell>
          <cell r="C1763">
            <v>610896</v>
          </cell>
          <cell r="D1763">
            <v>0</v>
          </cell>
          <cell r="E1763">
            <v>0</v>
          </cell>
          <cell r="G1763">
            <v>0</v>
          </cell>
        </row>
        <row r="1764">
          <cell r="A1764" t="str">
            <v>532980 Náklady na závodní stravování</v>
          </cell>
          <cell r="B1764">
            <v>0</v>
          </cell>
          <cell r="C1764">
            <v>610896</v>
          </cell>
          <cell r="D1764">
            <v>0</v>
          </cell>
          <cell r="E1764">
            <v>0</v>
          </cell>
          <cell r="G1764">
            <v>0</v>
          </cell>
        </row>
        <row r="1765">
          <cell r="A1765" t="str">
            <v xml:space="preserve">533110 Základní mzdy včetně </v>
          </cell>
          <cell r="B1765">
            <v>0</v>
          </cell>
          <cell r="C1765">
            <v>29128032</v>
          </cell>
          <cell r="D1765">
            <v>0</v>
          </cell>
          <cell r="E1765">
            <v>0</v>
          </cell>
          <cell r="G1765">
            <v>0</v>
          </cell>
        </row>
        <row r="1766">
          <cell r="A1766" t="str">
            <v>533110 Základní mzdy včetně příplatků a náhrad</v>
          </cell>
          <cell r="B1766">
            <v>0</v>
          </cell>
          <cell r="C1766">
            <v>29128032</v>
          </cell>
          <cell r="D1766">
            <v>0</v>
          </cell>
          <cell r="E1766">
            <v>0</v>
          </cell>
          <cell r="G1766">
            <v>0</v>
          </cell>
        </row>
        <row r="1767">
          <cell r="A1767" t="str">
            <v>533111 Přesčasy</v>
          </cell>
          <cell r="B1767">
            <v>0</v>
          </cell>
          <cell r="C1767">
            <v>131975</v>
          </cell>
          <cell r="D1767">
            <v>0</v>
          </cell>
          <cell r="E1767">
            <v>0</v>
          </cell>
          <cell r="G1767">
            <v>0</v>
          </cell>
        </row>
        <row r="1768">
          <cell r="A1768" t="str">
            <v>533111 Přesčasy</v>
          </cell>
          <cell r="B1768">
            <v>0</v>
          </cell>
          <cell r="C1768">
            <v>131975</v>
          </cell>
          <cell r="D1768">
            <v>0</v>
          </cell>
          <cell r="E1768">
            <v>0</v>
          </cell>
          <cell r="G1768">
            <v>0</v>
          </cell>
        </row>
        <row r="1769">
          <cell r="A1769" t="str">
            <v>533120 Prémie a odměny</v>
          </cell>
          <cell r="B1769">
            <v>0</v>
          </cell>
          <cell r="C1769">
            <v>646213</v>
          </cell>
          <cell r="D1769">
            <v>0</v>
          </cell>
          <cell r="E1769">
            <v>0</v>
          </cell>
          <cell r="G1769">
            <v>0</v>
          </cell>
        </row>
        <row r="1770">
          <cell r="A1770" t="str">
            <v>533120 Prémie a odměny</v>
          </cell>
          <cell r="B1770">
            <v>0</v>
          </cell>
          <cell r="C1770">
            <v>646213</v>
          </cell>
          <cell r="D1770">
            <v>0</v>
          </cell>
          <cell r="E1770">
            <v>0</v>
          </cell>
          <cell r="G1770">
            <v>0</v>
          </cell>
        </row>
        <row r="1771">
          <cell r="A1771" t="str">
            <v>533125 Stabilizační odměny</v>
          </cell>
          <cell r="B1771">
            <v>0</v>
          </cell>
          <cell r="C1771">
            <v>65000</v>
          </cell>
          <cell r="D1771">
            <v>0</v>
          </cell>
          <cell r="E1771">
            <v>0</v>
          </cell>
          <cell r="G1771">
            <v>0</v>
          </cell>
        </row>
        <row r="1772">
          <cell r="A1772" t="str">
            <v>533125 Stabilizační odměny</v>
          </cell>
          <cell r="B1772">
            <v>0</v>
          </cell>
          <cell r="C1772">
            <v>65000</v>
          </cell>
          <cell r="D1772">
            <v>0</v>
          </cell>
          <cell r="E1772">
            <v>0</v>
          </cell>
          <cell r="G1772">
            <v>0</v>
          </cell>
        </row>
        <row r="1773">
          <cell r="A1773" t="str">
            <v>533129 Prémie a odměny - ned</v>
          </cell>
          <cell r="B1773">
            <v>0</v>
          </cell>
          <cell r="C1773">
            <v>0</v>
          </cell>
          <cell r="D1773">
            <v>0</v>
          </cell>
          <cell r="E1773">
            <v>0</v>
          </cell>
          <cell r="G1773">
            <v>0</v>
          </cell>
        </row>
        <row r="1774">
          <cell r="A1774" t="str">
            <v>533129 Prémie a odměny - nedaňové</v>
          </cell>
          <cell r="B1774">
            <v>0</v>
          </cell>
          <cell r="C1774">
            <v>0</v>
          </cell>
          <cell r="D1774">
            <v>0</v>
          </cell>
          <cell r="E1774">
            <v>0</v>
          </cell>
          <cell r="G1774">
            <v>0</v>
          </cell>
        </row>
        <row r="1775">
          <cell r="A1775" t="str">
            <v>533130 Ostatní osobní náklad</v>
          </cell>
          <cell r="B1775">
            <v>0</v>
          </cell>
          <cell r="C1775">
            <v>105770</v>
          </cell>
          <cell r="D1775">
            <v>0</v>
          </cell>
          <cell r="E1775">
            <v>0</v>
          </cell>
          <cell r="G1775">
            <v>0</v>
          </cell>
        </row>
        <row r="1776">
          <cell r="A1776" t="str">
            <v>533130 Ostatní osobní náklady</v>
          </cell>
          <cell r="B1776">
            <v>0</v>
          </cell>
          <cell r="C1776">
            <v>105770</v>
          </cell>
          <cell r="D1776">
            <v>0</v>
          </cell>
          <cell r="E1776">
            <v>0</v>
          </cell>
          <cell r="G1776">
            <v>0</v>
          </cell>
        </row>
        <row r="1777">
          <cell r="A1777" t="str">
            <v>533150 Mzdové náklady-minulý</v>
          </cell>
          <cell r="B1777">
            <v>0</v>
          </cell>
          <cell r="C1777">
            <v>1749892</v>
          </cell>
          <cell r="D1777">
            <v>0</v>
          </cell>
          <cell r="E1777">
            <v>0</v>
          </cell>
          <cell r="G1777">
            <v>0</v>
          </cell>
        </row>
        <row r="1778">
          <cell r="A1778" t="str">
            <v>533150 Mzdové náklady-minulý rok (nevyčerp.dovolená)</v>
          </cell>
          <cell r="B1778">
            <v>0</v>
          </cell>
          <cell r="C1778">
            <v>1749892</v>
          </cell>
          <cell r="D1778">
            <v>0</v>
          </cell>
          <cell r="E1778">
            <v>0</v>
          </cell>
          <cell r="G1778">
            <v>0</v>
          </cell>
        </row>
        <row r="1779">
          <cell r="A1779" t="str">
            <v>533160 Mimořádné odměny</v>
          </cell>
          <cell r="B1779">
            <v>0</v>
          </cell>
          <cell r="C1779">
            <v>-20685</v>
          </cell>
          <cell r="D1779">
            <v>0</v>
          </cell>
          <cell r="E1779">
            <v>0</v>
          </cell>
          <cell r="G1779">
            <v>0</v>
          </cell>
        </row>
        <row r="1780">
          <cell r="A1780" t="str">
            <v>533160 Mimořádné odměny</v>
          </cell>
          <cell r="B1780">
            <v>0</v>
          </cell>
          <cell r="C1780">
            <v>-20685</v>
          </cell>
          <cell r="D1780">
            <v>0</v>
          </cell>
          <cell r="E1780">
            <v>0</v>
          </cell>
          <cell r="G1780">
            <v>0</v>
          </cell>
        </row>
        <row r="1781">
          <cell r="A1781" t="str">
            <v>533190 Odměny členů statutár</v>
          </cell>
          <cell r="B1781">
            <v>0</v>
          </cell>
          <cell r="C1781">
            <v>-829620</v>
          </cell>
          <cell r="D1781">
            <v>0</v>
          </cell>
          <cell r="E1781">
            <v>0</v>
          </cell>
          <cell r="G1781">
            <v>0</v>
          </cell>
        </row>
        <row r="1782">
          <cell r="A1782" t="str">
            <v>533190 Odměny členů statutárních orgánů</v>
          </cell>
          <cell r="B1782">
            <v>0</v>
          </cell>
          <cell r="C1782">
            <v>-829620</v>
          </cell>
          <cell r="D1782">
            <v>0</v>
          </cell>
          <cell r="E1782">
            <v>0</v>
          </cell>
          <cell r="G1782">
            <v>0</v>
          </cell>
        </row>
        <row r="1783">
          <cell r="A1783" t="str">
            <v>533192 Odměny představenstva</v>
          </cell>
          <cell r="B1783">
            <v>0</v>
          </cell>
          <cell r="C1783">
            <v>100000</v>
          </cell>
          <cell r="D1783">
            <v>0</v>
          </cell>
          <cell r="E1783">
            <v>0</v>
          </cell>
          <cell r="G1783">
            <v>0</v>
          </cell>
        </row>
        <row r="1784">
          <cell r="A1784" t="str">
            <v>533192 Odměny představenstva</v>
          </cell>
          <cell r="B1784">
            <v>0</v>
          </cell>
          <cell r="C1784">
            <v>100000</v>
          </cell>
          <cell r="D1784">
            <v>0</v>
          </cell>
          <cell r="E1784">
            <v>0</v>
          </cell>
          <cell r="G1784">
            <v>0</v>
          </cell>
        </row>
        <row r="1785">
          <cell r="A1785" t="str">
            <v>533193 Odměny dozorčí rady</v>
          </cell>
          <cell r="B1785">
            <v>0</v>
          </cell>
          <cell r="C1785">
            <v>1291107</v>
          </cell>
          <cell r="D1785">
            <v>0</v>
          </cell>
          <cell r="E1785">
            <v>0</v>
          </cell>
          <cell r="G1785">
            <v>0</v>
          </cell>
        </row>
        <row r="1786">
          <cell r="A1786" t="str">
            <v>533193 Odměny dozorčí rady</v>
          </cell>
          <cell r="B1786">
            <v>0</v>
          </cell>
          <cell r="C1786">
            <v>1291107</v>
          </cell>
          <cell r="D1786">
            <v>0</v>
          </cell>
          <cell r="E1786">
            <v>0</v>
          </cell>
          <cell r="G1786">
            <v>0</v>
          </cell>
        </row>
        <row r="1787">
          <cell r="A1787" t="str">
            <v>533194 Odměna prokuristy</v>
          </cell>
          <cell r="B1787">
            <v>0</v>
          </cell>
          <cell r="C1787">
            <v>35000</v>
          </cell>
          <cell r="D1787">
            <v>0</v>
          </cell>
          <cell r="E1787">
            <v>0</v>
          </cell>
          <cell r="G1787">
            <v>0</v>
          </cell>
        </row>
        <row r="1788">
          <cell r="A1788" t="str">
            <v>533194 Odměna prokuristy</v>
          </cell>
          <cell r="B1788">
            <v>0</v>
          </cell>
          <cell r="C1788">
            <v>35000</v>
          </cell>
          <cell r="D1788">
            <v>0</v>
          </cell>
          <cell r="E1788">
            <v>0</v>
          </cell>
          <cell r="G1788">
            <v>0</v>
          </cell>
        </row>
        <row r="1789">
          <cell r="A1789" t="str">
            <v>533195 Odměna člena výboru p</v>
          </cell>
          <cell r="B1789">
            <v>0</v>
          </cell>
          <cell r="C1789">
            <v>0</v>
          </cell>
          <cell r="D1789">
            <v>0</v>
          </cell>
          <cell r="E1789">
            <v>0</v>
          </cell>
          <cell r="G1789">
            <v>0</v>
          </cell>
        </row>
        <row r="1790">
          <cell r="A1790" t="str">
            <v>533195 Odměna člena výboru pro audit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G1790">
            <v>0</v>
          </cell>
        </row>
        <row r="1791">
          <cell r="A1791" t="str">
            <v>533210 Zákonné zdravotní poj</v>
          </cell>
          <cell r="B1791">
            <v>0</v>
          </cell>
          <cell r="C1791">
            <v>3018651.4</v>
          </cell>
          <cell r="D1791">
            <v>0</v>
          </cell>
          <cell r="E1791">
            <v>0</v>
          </cell>
          <cell r="G1791">
            <v>0</v>
          </cell>
        </row>
        <row r="1792">
          <cell r="A1792" t="str">
            <v>533210 Zákonné zdravotní pojištění</v>
          </cell>
          <cell r="B1792">
            <v>0</v>
          </cell>
          <cell r="C1792">
            <v>3018651.4</v>
          </cell>
          <cell r="D1792">
            <v>0</v>
          </cell>
          <cell r="E1792">
            <v>0</v>
          </cell>
          <cell r="G1792">
            <v>0</v>
          </cell>
        </row>
        <row r="1793">
          <cell r="A1793" t="str">
            <v>533219 Zákonné zdravotní poj</v>
          </cell>
          <cell r="B1793">
            <v>0</v>
          </cell>
          <cell r="C1793">
            <v>-65666</v>
          </cell>
          <cell r="D1793">
            <v>0</v>
          </cell>
          <cell r="E1793">
            <v>0</v>
          </cell>
          <cell r="G1793">
            <v>0</v>
          </cell>
        </row>
        <row r="1794">
          <cell r="A1794" t="str">
            <v>533219 Zákonné zdravotní pojištění - nedaňové</v>
          </cell>
          <cell r="B1794">
            <v>0</v>
          </cell>
          <cell r="C1794">
            <v>-65666</v>
          </cell>
          <cell r="D1794">
            <v>0</v>
          </cell>
          <cell r="E1794">
            <v>0</v>
          </cell>
          <cell r="G1794">
            <v>0</v>
          </cell>
        </row>
        <row r="1795">
          <cell r="A1795" t="str">
            <v>533220 Zákonné sociální poji</v>
          </cell>
          <cell r="B1795">
            <v>0</v>
          </cell>
          <cell r="C1795">
            <v>7614436.75</v>
          </cell>
          <cell r="D1795">
            <v>0</v>
          </cell>
          <cell r="E1795">
            <v>0</v>
          </cell>
          <cell r="G1795">
            <v>0</v>
          </cell>
        </row>
        <row r="1796">
          <cell r="A1796" t="str">
            <v>533220 Zákonné sociální pojištění</v>
          </cell>
          <cell r="B1796">
            <v>0</v>
          </cell>
          <cell r="C1796">
            <v>7614436.75</v>
          </cell>
          <cell r="D1796">
            <v>0</v>
          </cell>
          <cell r="E1796">
            <v>0</v>
          </cell>
          <cell r="G1796">
            <v>0</v>
          </cell>
        </row>
        <row r="1797">
          <cell r="A1797" t="str">
            <v>533230 Náhrada mzdy - nemoce</v>
          </cell>
          <cell r="B1797">
            <v>0</v>
          </cell>
          <cell r="C1797">
            <v>32132</v>
          </cell>
          <cell r="D1797">
            <v>0</v>
          </cell>
          <cell r="E1797">
            <v>0</v>
          </cell>
          <cell r="G1797">
            <v>0</v>
          </cell>
        </row>
        <row r="1798">
          <cell r="A1798" t="str">
            <v>533230 Náhrada mzdy - nemocenská</v>
          </cell>
          <cell r="B1798">
            <v>0</v>
          </cell>
          <cell r="C1798">
            <v>32132</v>
          </cell>
          <cell r="D1798">
            <v>0</v>
          </cell>
          <cell r="E1798">
            <v>0</v>
          </cell>
          <cell r="G1798">
            <v>0</v>
          </cell>
        </row>
        <row r="1799">
          <cell r="A1799" t="str">
            <v>533310 Spotřeba pohonných hm</v>
          </cell>
          <cell r="B1799">
            <v>0</v>
          </cell>
          <cell r="C1799">
            <v>245096.34</v>
          </cell>
          <cell r="D1799">
            <v>0</v>
          </cell>
          <cell r="E1799">
            <v>0</v>
          </cell>
          <cell r="G1799">
            <v>0</v>
          </cell>
        </row>
        <row r="1800">
          <cell r="A1800" t="str">
            <v>533310 Spotřeba pohonných hmot</v>
          </cell>
          <cell r="B1800">
            <v>0</v>
          </cell>
          <cell r="C1800">
            <v>245096.34</v>
          </cell>
          <cell r="D1800">
            <v>0</v>
          </cell>
          <cell r="E1800">
            <v>0</v>
          </cell>
          <cell r="G1800">
            <v>0</v>
          </cell>
        </row>
        <row r="1801">
          <cell r="A1801" t="str">
            <v xml:space="preserve">533315 Spotřeba PHM - nafta </v>
          </cell>
          <cell r="B1801">
            <v>0</v>
          </cell>
          <cell r="C1801">
            <v>3460</v>
          </cell>
          <cell r="D1801">
            <v>0</v>
          </cell>
          <cell r="E1801">
            <v>0</v>
          </cell>
          <cell r="G1801">
            <v>0</v>
          </cell>
        </row>
        <row r="1802">
          <cell r="A1802" t="str">
            <v>533315 Spotřeba PHM - nafta - agregátor</v>
          </cell>
          <cell r="B1802">
            <v>0</v>
          </cell>
          <cell r="C1802">
            <v>3460</v>
          </cell>
          <cell r="D1802">
            <v>0</v>
          </cell>
          <cell r="E1802">
            <v>0</v>
          </cell>
          <cell r="G1802">
            <v>0</v>
          </cell>
        </row>
        <row r="1803">
          <cell r="A1803" t="str">
            <v>533341 Spotřeba ostatního ma</v>
          </cell>
          <cell r="B1803">
            <v>0</v>
          </cell>
          <cell r="C1803">
            <v>168048.9</v>
          </cell>
          <cell r="D1803">
            <v>0</v>
          </cell>
          <cell r="E1803">
            <v>0</v>
          </cell>
          <cell r="G1803">
            <v>0</v>
          </cell>
        </row>
        <row r="1804">
          <cell r="A1804" t="str">
            <v>533341 Spotřeba ostatního materiálu</v>
          </cell>
          <cell r="B1804">
            <v>0</v>
          </cell>
          <cell r="C1804">
            <v>168048.9</v>
          </cell>
          <cell r="D1804">
            <v>0</v>
          </cell>
          <cell r="E1804">
            <v>0</v>
          </cell>
          <cell r="G1804">
            <v>0</v>
          </cell>
        </row>
        <row r="1805">
          <cell r="A1805" t="str">
            <v>533342 Spotřeba materiálu na</v>
          </cell>
          <cell r="B1805">
            <v>0</v>
          </cell>
          <cell r="C1805">
            <v>50820</v>
          </cell>
          <cell r="D1805">
            <v>0</v>
          </cell>
          <cell r="E1805">
            <v>0</v>
          </cell>
          <cell r="G1805">
            <v>0</v>
          </cell>
        </row>
        <row r="1806">
          <cell r="A1806" t="str">
            <v>533342 Spotřeba materiálu na kopír. a tisk</v>
          </cell>
          <cell r="B1806">
            <v>0</v>
          </cell>
          <cell r="C1806">
            <v>50820</v>
          </cell>
          <cell r="D1806">
            <v>0</v>
          </cell>
          <cell r="E1806">
            <v>0</v>
          </cell>
          <cell r="G1806">
            <v>0</v>
          </cell>
        </row>
        <row r="1807">
          <cell r="A1807" t="str">
            <v>533343 Spotřeba knih publika</v>
          </cell>
          <cell r="B1807">
            <v>0</v>
          </cell>
          <cell r="C1807">
            <v>185669.16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A1808" t="str">
            <v>533343 Spotřeba knih publikací a časopisů</v>
          </cell>
          <cell r="B1808">
            <v>0</v>
          </cell>
          <cell r="C1808">
            <v>185669.16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</row>
        <row r="1809">
          <cell r="A1809" t="str">
            <v xml:space="preserve">533344 Spotřeba materiálu - </v>
          </cell>
          <cell r="B1809">
            <v>0</v>
          </cell>
          <cell r="C1809">
            <v>6135.8</v>
          </cell>
          <cell r="D1809">
            <v>0</v>
          </cell>
          <cell r="E1809">
            <v>0</v>
          </cell>
          <cell r="G1809">
            <v>0</v>
          </cell>
        </row>
        <row r="1810">
          <cell r="A1810" t="str">
            <v>533344 Spotřeba materiálu - provoz služebních aut</v>
          </cell>
          <cell r="B1810">
            <v>0</v>
          </cell>
          <cell r="C1810">
            <v>6135.8</v>
          </cell>
          <cell r="D1810">
            <v>0</v>
          </cell>
          <cell r="E1810">
            <v>0</v>
          </cell>
          <cell r="G1810">
            <v>0</v>
          </cell>
        </row>
        <row r="1811">
          <cell r="A1811" t="str">
            <v>533345 Spotřeba drobného hmo</v>
          </cell>
          <cell r="B1811">
            <v>0</v>
          </cell>
          <cell r="C1811">
            <v>2411</v>
          </cell>
          <cell r="D1811">
            <v>0</v>
          </cell>
          <cell r="E1811">
            <v>0</v>
          </cell>
          <cell r="G1811">
            <v>0</v>
          </cell>
        </row>
        <row r="1812">
          <cell r="A1812" t="str">
            <v>533345 Spotřeba drobného hmotného majetku do limitu</v>
          </cell>
          <cell r="B1812">
            <v>0</v>
          </cell>
          <cell r="C1812">
            <v>2411</v>
          </cell>
          <cell r="D1812">
            <v>0</v>
          </cell>
          <cell r="E1812">
            <v>0</v>
          </cell>
          <cell r="G1812">
            <v>0</v>
          </cell>
        </row>
        <row r="1813">
          <cell r="A1813" t="str">
            <v>533360 Spotřeba energií a vo</v>
          </cell>
          <cell r="B1813">
            <v>0</v>
          </cell>
          <cell r="C1813">
            <v>46618.879999999997</v>
          </cell>
          <cell r="D1813">
            <v>0</v>
          </cell>
          <cell r="E1813">
            <v>0</v>
          </cell>
          <cell r="G1813">
            <v>0</v>
          </cell>
        </row>
        <row r="1814">
          <cell r="A1814" t="str">
            <v>533360 Spotřeba energií a vody</v>
          </cell>
          <cell r="B1814">
            <v>0</v>
          </cell>
          <cell r="C1814">
            <v>46618.879999999997</v>
          </cell>
          <cell r="D1814">
            <v>0</v>
          </cell>
          <cell r="E1814">
            <v>0</v>
          </cell>
          <cell r="G1814">
            <v>0</v>
          </cell>
        </row>
        <row r="1815">
          <cell r="A1815" t="str">
            <v xml:space="preserve">533371 Tvorba dohad.položek </v>
          </cell>
          <cell r="B1815">
            <v>0</v>
          </cell>
          <cell r="C1815">
            <v>2012205.9</v>
          </cell>
          <cell r="D1815">
            <v>0</v>
          </cell>
          <cell r="E1815">
            <v>0</v>
          </cell>
          <cell r="G1815">
            <v>0</v>
          </cell>
        </row>
        <row r="1816">
          <cell r="A1816" t="str">
            <v>533371 Tvorba dohad.položek - služby k nájemnému</v>
          </cell>
          <cell r="B1816">
            <v>0</v>
          </cell>
          <cell r="C1816">
            <v>2012205.9</v>
          </cell>
          <cell r="D1816">
            <v>0</v>
          </cell>
          <cell r="E1816">
            <v>0</v>
          </cell>
          <cell r="G1816">
            <v>0</v>
          </cell>
        </row>
        <row r="1817">
          <cell r="A1817" t="str">
            <v>533400 Provize externí násle</v>
          </cell>
          <cell r="B1817">
            <v>0</v>
          </cell>
          <cell r="C1817">
            <v>139847908</v>
          </cell>
          <cell r="D1817">
            <v>0</v>
          </cell>
          <cell r="E1817">
            <v>0</v>
          </cell>
          <cell r="G1817">
            <v>0</v>
          </cell>
        </row>
        <row r="1818">
          <cell r="A1818" t="str">
            <v>533400 Provize externí následná - životní pojištění</v>
          </cell>
          <cell r="B1818">
            <v>0</v>
          </cell>
          <cell r="C1818">
            <v>139847908</v>
          </cell>
          <cell r="D1818">
            <v>0</v>
          </cell>
          <cell r="E1818">
            <v>0</v>
          </cell>
          <cell r="G1818">
            <v>0</v>
          </cell>
        </row>
        <row r="1819">
          <cell r="A1819" t="str">
            <v>533405 Odměna zaměstn.- násl</v>
          </cell>
          <cell r="B1819">
            <v>0</v>
          </cell>
          <cell r="C1819">
            <v>222179</v>
          </cell>
          <cell r="D1819">
            <v>0</v>
          </cell>
          <cell r="E1819">
            <v>0</v>
          </cell>
          <cell r="G1819">
            <v>0</v>
          </cell>
        </row>
        <row r="1820">
          <cell r="A1820" t="str">
            <v>533405 Odměna zaměstn.- násled - životní pojištění</v>
          </cell>
          <cell r="B1820">
            <v>0</v>
          </cell>
          <cell r="C1820">
            <v>222179</v>
          </cell>
          <cell r="D1820">
            <v>0</v>
          </cell>
          <cell r="E1820">
            <v>0</v>
          </cell>
          <cell r="G1820">
            <v>0</v>
          </cell>
        </row>
        <row r="1821">
          <cell r="A1821" t="str">
            <v>533511 Poštovné</v>
          </cell>
          <cell r="B1821">
            <v>0</v>
          </cell>
          <cell r="C1821">
            <v>15851582.58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</row>
        <row r="1822">
          <cell r="A1822" t="str">
            <v>533511 Poštovné</v>
          </cell>
          <cell r="B1822">
            <v>0</v>
          </cell>
          <cell r="C1822">
            <v>15851582.58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</row>
        <row r="1823">
          <cell r="A1823" t="str">
            <v>533512 Telekomunikační služb</v>
          </cell>
          <cell r="B1823">
            <v>0</v>
          </cell>
          <cell r="C1823">
            <v>1655631.29</v>
          </cell>
          <cell r="D1823">
            <v>0</v>
          </cell>
          <cell r="E1823">
            <v>0</v>
          </cell>
          <cell r="G1823">
            <v>0</v>
          </cell>
        </row>
        <row r="1824">
          <cell r="A1824" t="str">
            <v>533512 Telekomunikační služby</v>
          </cell>
          <cell r="B1824">
            <v>0</v>
          </cell>
          <cell r="C1824">
            <v>1655631.29</v>
          </cell>
          <cell r="D1824">
            <v>0</v>
          </cell>
          <cell r="E1824">
            <v>0</v>
          </cell>
          <cell r="G1824">
            <v>0</v>
          </cell>
        </row>
        <row r="1825">
          <cell r="A1825" t="str">
            <v>533521 Nájemné budov</v>
          </cell>
          <cell r="B1825">
            <v>0</v>
          </cell>
          <cell r="C1825">
            <v>2072497.14</v>
          </cell>
          <cell r="D1825">
            <v>0</v>
          </cell>
          <cell r="E1825">
            <v>0</v>
          </cell>
          <cell r="G1825">
            <v>0</v>
          </cell>
        </row>
        <row r="1826">
          <cell r="A1826" t="str">
            <v>533521 Nájemné budov</v>
          </cell>
          <cell r="B1826">
            <v>0</v>
          </cell>
          <cell r="C1826">
            <v>2072497.14</v>
          </cell>
          <cell r="D1826">
            <v>0</v>
          </cell>
          <cell r="E1826">
            <v>0</v>
          </cell>
          <cell r="G1826">
            <v>0</v>
          </cell>
        </row>
        <row r="1827">
          <cell r="A1827" t="str">
            <v>533523 Nájemné ostatní</v>
          </cell>
          <cell r="B1827">
            <v>0</v>
          </cell>
          <cell r="C1827">
            <v>165684.92000000001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</row>
        <row r="1828">
          <cell r="A1828" t="str">
            <v>533523 Nájemné ostatní</v>
          </cell>
          <cell r="B1828">
            <v>0</v>
          </cell>
          <cell r="C1828">
            <v>165684.92000000001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</row>
        <row r="1829">
          <cell r="A1829" t="str">
            <v>533531 Poradenství, právní s</v>
          </cell>
          <cell r="B1829">
            <v>0</v>
          </cell>
          <cell r="C1829">
            <v>1896834.72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</row>
        <row r="1830">
          <cell r="A1830" t="str">
            <v>533531 Poradenství, právní sl., audit</v>
          </cell>
          <cell r="B1830">
            <v>0</v>
          </cell>
          <cell r="C1830">
            <v>1896834.72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</row>
        <row r="1831">
          <cell r="A1831" t="str">
            <v>533533 Náklady na služby oso</v>
          </cell>
          <cell r="B1831">
            <v>0</v>
          </cell>
          <cell r="C1831">
            <v>407307.2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</row>
        <row r="1832">
          <cell r="A1832" t="str">
            <v>533533 Náklady na služby osob se ZPS</v>
          </cell>
          <cell r="B1832">
            <v>0</v>
          </cell>
          <cell r="C1832">
            <v>407307.2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A1833" t="str">
            <v xml:space="preserve">533534 Práce cizí výpočetní </v>
          </cell>
          <cell r="B1833">
            <v>0</v>
          </cell>
          <cell r="C1833">
            <v>14598193.27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</row>
        <row r="1834">
          <cell r="A1834" t="str">
            <v>533534 Práce cizí výpočetní techniky</v>
          </cell>
          <cell r="B1834">
            <v>0</v>
          </cell>
          <cell r="C1834">
            <v>14598193.27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</row>
        <row r="1835">
          <cell r="A1835" t="str">
            <v>533535 Náklady na ubytování</v>
          </cell>
          <cell r="B1835">
            <v>0</v>
          </cell>
          <cell r="C1835">
            <v>116866.64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A1836" t="str">
            <v>533535 Náklady na ubytování</v>
          </cell>
          <cell r="B1836">
            <v>0</v>
          </cell>
          <cell r="C1836">
            <v>116866.64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A1837" t="str">
            <v>533536 Školení</v>
          </cell>
          <cell r="B1837">
            <v>0</v>
          </cell>
          <cell r="C1837">
            <v>671768.88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</row>
        <row r="1838">
          <cell r="A1838" t="str">
            <v>533536 Školení</v>
          </cell>
          <cell r="B1838">
            <v>0</v>
          </cell>
          <cell r="C1838">
            <v>671768.88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</row>
        <row r="1839">
          <cell r="A1839" t="str">
            <v xml:space="preserve">533537 Exter.nákl.spojené s </v>
          </cell>
          <cell r="B1839">
            <v>0</v>
          </cell>
          <cell r="C1839">
            <v>2901204.58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</row>
        <row r="1840">
          <cell r="A1840" t="str">
            <v>533537 Exter.nákl.spojené s vymáháním dluž.pojistného</v>
          </cell>
          <cell r="B1840">
            <v>0</v>
          </cell>
          <cell r="C1840">
            <v>2901204.58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A1841" t="str">
            <v>533538 Náklady na ostatní sl</v>
          </cell>
          <cell r="B1841">
            <v>0</v>
          </cell>
          <cell r="C1841">
            <v>2186824.39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</row>
        <row r="1842">
          <cell r="A1842" t="str">
            <v>533538 Náklady na ostatní služby</v>
          </cell>
          <cell r="B1842">
            <v>0</v>
          </cell>
          <cell r="C1842">
            <v>2186824.39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</row>
        <row r="1843">
          <cell r="A1843" t="str">
            <v>533539 Odškod. extern. za uk</v>
          </cell>
          <cell r="B1843">
            <v>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A1844" t="str">
            <v>533539 Odškod. extern. za ukonč.spolupráce.bez udání důvo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A1845" t="str">
            <v>533540 Opravy a údržba</v>
          </cell>
          <cell r="B1845">
            <v>0</v>
          </cell>
          <cell r="C1845">
            <v>527838.6</v>
          </cell>
          <cell r="D1845">
            <v>0</v>
          </cell>
          <cell r="E1845">
            <v>0</v>
          </cell>
          <cell r="G1845">
            <v>0</v>
          </cell>
        </row>
        <row r="1846">
          <cell r="A1846" t="str">
            <v>533540 Opravy a údržba</v>
          </cell>
          <cell r="B1846">
            <v>0</v>
          </cell>
          <cell r="C1846">
            <v>527838.6</v>
          </cell>
          <cell r="D1846">
            <v>0</v>
          </cell>
          <cell r="E1846">
            <v>0</v>
          </cell>
          <cell r="G1846">
            <v>0</v>
          </cell>
        </row>
        <row r="1847">
          <cell r="A1847" t="str">
            <v>533542 Náklady na opravy slu</v>
          </cell>
          <cell r="B1847">
            <v>0</v>
          </cell>
          <cell r="C1847">
            <v>132489.68</v>
          </cell>
          <cell r="D1847">
            <v>0</v>
          </cell>
          <cell r="E1847">
            <v>0</v>
          </cell>
          <cell r="G1847">
            <v>0</v>
          </cell>
        </row>
        <row r="1848">
          <cell r="A1848" t="str">
            <v>533542 Náklady na opravy služebních aut</v>
          </cell>
          <cell r="B1848">
            <v>0</v>
          </cell>
          <cell r="C1848">
            <v>132489.68</v>
          </cell>
          <cell r="D1848">
            <v>0</v>
          </cell>
          <cell r="E1848">
            <v>0</v>
          </cell>
          <cell r="G1848">
            <v>0</v>
          </cell>
        </row>
        <row r="1849">
          <cell r="A1849" t="str">
            <v>533543 Náklady na opravy - o</v>
          </cell>
          <cell r="B1849">
            <v>0</v>
          </cell>
          <cell r="C1849">
            <v>23202.7</v>
          </cell>
          <cell r="D1849">
            <v>0</v>
          </cell>
          <cell r="E1849">
            <v>0</v>
          </cell>
          <cell r="G1849">
            <v>0</v>
          </cell>
        </row>
        <row r="1850">
          <cell r="A1850" t="str">
            <v>533543 Náklady na opravy - ostatní</v>
          </cell>
          <cell r="B1850">
            <v>0</v>
          </cell>
          <cell r="C1850">
            <v>23202.7</v>
          </cell>
          <cell r="D1850">
            <v>0</v>
          </cell>
          <cell r="E1850">
            <v>0</v>
          </cell>
          <cell r="G1850">
            <v>0</v>
          </cell>
        </row>
        <row r="1851">
          <cell r="A1851" t="str">
            <v>533546 Náklady na kopírovací</v>
          </cell>
          <cell r="B1851">
            <v>0</v>
          </cell>
          <cell r="C1851">
            <v>253382.3</v>
          </cell>
          <cell r="D1851">
            <v>0</v>
          </cell>
          <cell r="E1851">
            <v>0</v>
          </cell>
          <cell r="G1851">
            <v>0</v>
          </cell>
        </row>
        <row r="1852">
          <cell r="A1852" t="str">
            <v>533546 Náklady na kopírovací služby</v>
          </cell>
          <cell r="B1852">
            <v>0</v>
          </cell>
          <cell r="C1852">
            <v>253382.3</v>
          </cell>
          <cell r="D1852">
            <v>0</v>
          </cell>
          <cell r="E1852">
            <v>0</v>
          </cell>
          <cell r="G1852">
            <v>0</v>
          </cell>
        </row>
        <row r="1853">
          <cell r="A1853" t="str">
            <v>533547 Náklady na služby sou</v>
          </cell>
          <cell r="B1853">
            <v>0</v>
          </cell>
          <cell r="C1853">
            <v>250485</v>
          </cell>
          <cell r="D1853">
            <v>0</v>
          </cell>
          <cell r="E1853">
            <v>0</v>
          </cell>
          <cell r="G1853">
            <v>0</v>
          </cell>
        </row>
        <row r="1854">
          <cell r="A1854" t="str">
            <v>533547 Náklady na služby souvis. se služebními auty</v>
          </cell>
          <cell r="B1854">
            <v>0</v>
          </cell>
          <cell r="C1854">
            <v>250485</v>
          </cell>
          <cell r="D1854">
            <v>0</v>
          </cell>
          <cell r="E1854">
            <v>0</v>
          </cell>
          <cell r="G1854">
            <v>0</v>
          </cell>
        </row>
        <row r="1855">
          <cell r="A1855" t="str">
            <v>533551 Členské příspěvky - n</v>
          </cell>
          <cell r="B1855">
            <v>0</v>
          </cell>
          <cell r="C1855">
            <v>5000</v>
          </cell>
          <cell r="D1855">
            <v>0</v>
          </cell>
          <cell r="E1855">
            <v>0</v>
          </cell>
          <cell r="G1855">
            <v>0</v>
          </cell>
        </row>
        <row r="1856">
          <cell r="A1856" t="str">
            <v>533551 Členské příspěvky - nedaňové</v>
          </cell>
          <cell r="B1856">
            <v>0</v>
          </cell>
          <cell r="C1856">
            <v>5000</v>
          </cell>
          <cell r="D1856">
            <v>0</v>
          </cell>
          <cell r="E1856">
            <v>0</v>
          </cell>
          <cell r="G1856">
            <v>0</v>
          </cell>
        </row>
        <row r="1857">
          <cell r="A1857" t="str">
            <v>533555 Členské příspěvky - Č</v>
          </cell>
          <cell r="B1857">
            <v>0</v>
          </cell>
          <cell r="C1857">
            <v>364006</v>
          </cell>
          <cell r="D1857">
            <v>0</v>
          </cell>
          <cell r="E1857">
            <v>0</v>
          </cell>
          <cell r="G1857">
            <v>0</v>
          </cell>
        </row>
        <row r="1858">
          <cell r="A1858" t="str">
            <v>533555 Členské příspěvky - ČAP</v>
          </cell>
          <cell r="B1858">
            <v>0</v>
          </cell>
          <cell r="C1858">
            <v>364006</v>
          </cell>
          <cell r="D1858">
            <v>0</v>
          </cell>
          <cell r="E1858">
            <v>0</v>
          </cell>
          <cell r="G1858">
            <v>0</v>
          </cell>
        </row>
        <row r="1859">
          <cell r="A1859" t="str">
            <v>533611 Cestovné</v>
          </cell>
          <cell r="B1859">
            <v>0</v>
          </cell>
          <cell r="C1859">
            <v>100521</v>
          </cell>
          <cell r="D1859">
            <v>0</v>
          </cell>
          <cell r="E1859">
            <v>0</v>
          </cell>
          <cell r="G1859">
            <v>0</v>
          </cell>
        </row>
        <row r="1860">
          <cell r="A1860" t="str">
            <v>533611 Cestovné</v>
          </cell>
          <cell r="B1860">
            <v>0</v>
          </cell>
          <cell r="C1860">
            <v>100521</v>
          </cell>
          <cell r="D1860">
            <v>0</v>
          </cell>
          <cell r="E1860">
            <v>0</v>
          </cell>
          <cell r="G1860">
            <v>0</v>
          </cell>
        </row>
        <row r="1861">
          <cell r="A1861" t="str">
            <v>533612 Cestovné - nadlimitní</v>
          </cell>
          <cell r="B1861">
            <v>0</v>
          </cell>
          <cell r="C1861">
            <v>71337.429999999993</v>
          </cell>
          <cell r="D1861">
            <v>0</v>
          </cell>
          <cell r="E1861">
            <v>0</v>
          </cell>
          <cell r="G1861">
            <v>0</v>
          </cell>
        </row>
        <row r="1862">
          <cell r="A1862" t="str">
            <v>533612 Cestovné - nadlimitní</v>
          </cell>
          <cell r="B1862">
            <v>0</v>
          </cell>
          <cell r="C1862">
            <v>71337.429999999993</v>
          </cell>
          <cell r="D1862">
            <v>0</v>
          </cell>
          <cell r="E1862">
            <v>0</v>
          </cell>
          <cell r="G1862">
            <v>0</v>
          </cell>
        </row>
        <row r="1863">
          <cell r="A1863" t="str">
            <v>533613 Cestovné - zahraniční</v>
          </cell>
          <cell r="B1863">
            <v>0</v>
          </cell>
          <cell r="C1863">
            <v>54336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</row>
        <row r="1864">
          <cell r="A1864" t="str">
            <v>533613 Cestovné - zahraniční</v>
          </cell>
          <cell r="B1864">
            <v>0</v>
          </cell>
          <cell r="C1864">
            <v>54336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</row>
        <row r="1865">
          <cell r="A1865" t="str">
            <v xml:space="preserve">533710 Náklady na zproštěni </v>
          </cell>
          <cell r="B1865">
            <v>0</v>
          </cell>
          <cell r="C1865">
            <v>953822</v>
          </cell>
          <cell r="D1865">
            <v>0</v>
          </cell>
          <cell r="E1865">
            <v>0</v>
          </cell>
          <cell r="G1865">
            <v>0</v>
          </cell>
        </row>
        <row r="1866">
          <cell r="A1866" t="str">
            <v>533710 Náklady na zproštěni od placení</v>
          </cell>
          <cell r="B1866">
            <v>0</v>
          </cell>
          <cell r="C1866">
            <v>953822</v>
          </cell>
          <cell r="D1866">
            <v>0</v>
          </cell>
          <cell r="E1866">
            <v>0</v>
          </cell>
          <cell r="G1866">
            <v>0</v>
          </cell>
        </row>
        <row r="1867">
          <cell r="A1867" t="str">
            <v>533730 Náklady na tisk a spo</v>
          </cell>
          <cell r="B1867">
            <v>0</v>
          </cell>
          <cell r="C1867">
            <v>1377620.92</v>
          </cell>
          <cell r="D1867">
            <v>0</v>
          </cell>
          <cell r="E1867">
            <v>0</v>
          </cell>
          <cell r="G1867">
            <v>0</v>
          </cell>
        </row>
        <row r="1868">
          <cell r="A1868" t="str">
            <v>533730 Náklady na tisk a spotř. techn.tiskopis-správa</v>
          </cell>
          <cell r="B1868">
            <v>0</v>
          </cell>
          <cell r="C1868">
            <v>1377620.92</v>
          </cell>
          <cell r="D1868">
            <v>0</v>
          </cell>
          <cell r="E1868">
            <v>0</v>
          </cell>
          <cell r="G1868">
            <v>0</v>
          </cell>
        </row>
        <row r="1869">
          <cell r="A1869" t="str">
            <v>533750 Ostatní náklady nadli</v>
          </cell>
          <cell r="B1869">
            <v>0</v>
          </cell>
          <cell r="C1869">
            <v>968456.61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</row>
        <row r="1870">
          <cell r="A1870" t="str">
            <v>533750 Ostatní náklady nadlimitní</v>
          </cell>
          <cell r="B1870">
            <v>0</v>
          </cell>
          <cell r="C1870">
            <v>968456.61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</row>
        <row r="1871">
          <cell r="A1871" t="str">
            <v>533752 Odpisy nedob. a proml</v>
          </cell>
          <cell r="B1871">
            <v>0</v>
          </cell>
          <cell r="C1871">
            <v>19965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</row>
        <row r="1872">
          <cell r="A1872" t="str">
            <v>533752 Odpisy nedob. a promlč. pohledávek - nedaňové</v>
          </cell>
          <cell r="B1872">
            <v>0</v>
          </cell>
          <cell r="C1872">
            <v>19965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</row>
        <row r="1873">
          <cell r="A1873" t="str">
            <v>533753 Soukromá spotřeba PHM</v>
          </cell>
          <cell r="B1873">
            <v>0</v>
          </cell>
          <cell r="C1873">
            <v>179465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</row>
        <row r="1874">
          <cell r="A1874" t="str">
            <v>533753 Soukromá spotřeba PHM -nedaňové</v>
          </cell>
          <cell r="B1874">
            <v>0</v>
          </cell>
          <cell r="C1874">
            <v>179465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</row>
        <row r="1875">
          <cell r="A1875" t="str">
            <v>533754 Příspěvek na penzijní</v>
          </cell>
          <cell r="B1875">
            <v>0</v>
          </cell>
          <cell r="C1875">
            <v>0</v>
          </cell>
          <cell r="D1875">
            <v>0</v>
          </cell>
          <cell r="E1875">
            <v>0</v>
          </cell>
          <cell r="G1875">
            <v>0</v>
          </cell>
        </row>
        <row r="1876">
          <cell r="A1876" t="str">
            <v>533754 Příspěvek na penzijní připojištění - nedaňový</v>
          </cell>
          <cell r="B1876">
            <v>0</v>
          </cell>
          <cell r="C1876">
            <v>0</v>
          </cell>
          <cell r="D1876">
            <v>0</v>
          </cell>
          <cell r="E1876">
            <v>0</v>
          </cell>
          <cell r="G1876">
            <v>0</v>
          </cell>
        </row>
        <row r="1877">
          <cell r="A1877" t="str">
            <v xml:space="preserve">533755 Příspěvek na životní </v>
          </cell>
          <cell r="B1877">
            <v>0</v>
          </cell>
          <cell r="C1877">
            <v>0</v>
          </cell>
          <cell r="D1877">
            <v>0</v>
          </cell>
          <cell r="E1877">
            <v>0</v>
          </cell>
          <cell r="G1877">
            <v>0</v>
          </cell>
        </row>
        <row r="1878">
          <cell r="A1878" t="str">
            <v>533755 Příspěvek na životní pojištění  - nedaňový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G1878">
            <v>0</v>
          </cell>
        </row>
        <row r="1879">
          <cell r="A1879" t="str">
            <v>533760 Náklady na reprezenta</v>
          </cell>
          <cell r="B1879">
            <v>0</v>
          </cell>
          <cell r="C1879">
            <v>852572.51</v>
          </cell>
          <cell r="D1879">
            <v>0</v>
          </cell>
          <cell r="E1879">
            <v>0</v>
          </cell>
          <cell r="G1879">
            <v>0</v>
          </cell>
        </row>
        <row r="1880">
          <cell r="A1880" t="str">
            <v>533760 Náklady na reprezentaci - nedaňové</v>
          </cell>
          <cell r="B1880">
            <v>0</v>
          </cell>
          <cell r="C1880">
            <v>852572.51</v>
          </cell>
          <cell r="D1880">
            <v>0</v>
          </cell>
          <cell r="E1880">
            <v>0</v>
          </cell>
          <cell r="G1880">
            <v>0</v>
          </cell>
        </row>
        <row r="1881">
          <cell r="A1881" t="str">
            <v>533761 Ostatní provozní nákl</v>
          </cell>
          <cell r="B1881">
            <v>0</v>
          </cell>
          <cell r="C1881">
            <v>8570.43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</row>
        <row r="1882">
          <cell r="A1882" t="str">
            <v>533761 Ostatní provozní náklady</v>
          </cell>
          <cell r="B1882">
            <v>0</v>
          </cell>
          <cell r="C1882">
            <v>8570.43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</row>
        <row r="1883">
          <cell r="A1883" t="str">
            <v>533765 Náklady na užívání lo</v>
          </cell>
          <cell r="B1883">
            <v>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A1884" t="str">
            <v>533765 Náklady na užívání loga ČS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533832 Náklady na outsourcin</v>
          </cell>
          <cell r="B1885">
            <v>0</v>
          </cell>
          <cell r="C1885">
            <v>842112.1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A1886" t="str">
            <v>533832 Náklady na outsourcing</v>
          </cell>
          <cell r="B1886">
            <v>0</v>
          </cell>
          <cell r="C1886">
            <v>842112.1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</row>
        <row r="1887">
          <cell r="A1887" t="str">
            <v>533838 Náklady na úklid a  o</v>
          </cell>
          <cell r="B1887">
            <v>0</v>
          </cell>
          <cell r="C1887">
            <v>447471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</row>
        <row r="1888">
          <cell r="A1888" t="str">
            <v>533838 Náklady na úklid a  ost. sl. správce budovy</v>
          </cell>
          <cell r="B1888">
            <v>0</v>
          </cell>
          <cell r="C1888">
            <v>447471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</row>
        <row r="1889">
          <cell r="A1889" t="str">
            <v>533931 Poplatky za vedení bě</v>
          </cell>
          <cell r="B1889">
            <v>0</v>
          </cell>
          <cell r="C1889">
            <v>6734227.7599999998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</row>
        <row r="1890">
          <cell r="A1890" t="str">
            <v>533931 Poplatky za vedení běžných účtů</v>
          </cell>
          <cell r="B1890">
            <v>0</v>
          </cell>
          <cell r="C1890">
            <v>6734227.7599999998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</row>
        <row r="1891">
          <cell r="A1891" t="str">
            <v>533940 Kurzové ztráty</v>
          </cell>
          <cell r="B1891">
            <v>0</v>
          </cell>
          <cell r="C1891">
            <v>507388.79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</row>
        <row r="1892">
          <cell r="A1892" t="str">
            <v>533940 Kurzové ztráty</v>
          </cell>
          <cell r="B1892">
            <v>0</v>
          </cell>
          <cell r="C1892">
            <v>507388.79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</row>
        <row r="1893">
          <cell r="A1893" t="str">
            <v>533941 Rozdíly v placení</v>
          </cell>
          <cell r="B1893">
            <v>0</v>
          </cell>
          <cell r="C1893">
            <v>3671.72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</row>
        <row r="1894">
          <cell r="A1894" t="str">
            <v>533941 Rozdíly v placení</v>
          </cell>
          <cell r="B1894">
            <v>0</v>
          </cell>
          <cell r="C1894">
            <v>3671.72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</row>
        <row r="1895">
          <cell r="A1895" t="str">
            <v>533951 Placené pojistné</v>
          </cell>
          <cell r="B1895">
            <v>0</v>
          </cell>
          <cell r="C1895">
            <v>1114519.94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</row>
        <row r="1896">
          <cell r="A1896" t="str">
            <v>533951 Placené pojistné</v>
          </cell>
          <cell r="B1896">
            <v>0</v>
          </cell>
          <cell r="C1896">
            <v>1114519.94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</row>
        <row r="1897">
          <cell r="A1897" t="str">
            <v>533952 Zákonné úrazové pojiš</v>
          </cell>
          <cell r="B1897">
            <v>0</v>
          </cell>
          <cell r="C1897">
            <v>375443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</row>
        <row r="1898">
          <cell r="A1898" t="str">
            <v>533952 Zákonné úrazové pojištění zaměstnavatele</v>
          </cell>
          <cell r="B1898">
            <v>0</v>
          </cell>
          <cell r="C1898">
            <v>375443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</row>
        <row r="1899">
          <cell r="A1899" t="str">
            <v>533953 Příspěvek na penzijní</v>
          </cell>
          <cell r="B1899">
            <v>0</v>
          </cell>
          <cell r="C1899">
            <v>505104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</row>
        <row r="1900">
          <cell r="A1900" t="str">
            <v>533953 Příspěvek na penzijní připojištění zaměstnanců</v>
          </cell>
          <cell r="B1900">
            <v>0</v>
          </cell>
          <cell r="C1900">
            <v>505104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A1901" t="str">
            <v xml:space="preserve">533955 Příspěvek na životní </v>
          </cell>
          <cell r="B1901">
            <v>0</v>
          </cell>
          <cell r="C1901">
            <v>40000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</row>
        <row r="1902">
          <cell r="A1902" t="str">
            <v>533955 Příspěvek na životní pojištění zaměstnanců</v>
          </cell>
          <cell r="B1902">
            <v>0</v>
          </cell>
          <cell r="C1902">
            <v>40000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</row>
        <row r="1903">
          <cell r="A1903" t="str">
            <v>533980 Náklady na závodní st</v>
          </cell>
          <cell r="B1903">
            <v>0</v>
          </cell>
          <cell r="C1903">
            <v>558140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</row>
        <row r="1904">
          <cell r="A1904" t="str">
            <v>533980 Náklady na závodní stravování</v>
          </cell>
          <cell r="B1904">
            <v>0</v>
          </cell>
          <cell r="C1904">
            <v>558140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</row>
        <row r="1905">
          <cell r="A1905" t="str">
            <v>533999 Převedené náklady</v>
          </cell>
          <cell r="B1905">
            <v>0</v>
          </cell>
          <cell r="C1905">
            <v>0</v>
          </cell>
          <cell r="D1905">
            <v>0</v>
          </cell>
          <cell r="E1905">
            <v>0</v>
          </cell>
          <cell r="G1905">
            <v>0</v>
          </cell>
        </row>
        <row r="1906">
          <cell r="A1906" t="str">
            <v>533999 Převedené náklady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G1906">
            <v>0</v>
          </cell>
        </row>
        <row r="1907">
          <cell r="A1907" t="str">
            <v xml:space="preserve">535121 Náklady naFU-popl. z </v>
          </cell>
          <cell r="B1907">
            <v>0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A1908" t="str">
            <v>535121 Náklady naFU-popl. z přips.dividend-AFS-akcie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</row>
        <row r="1909">
          <cell r="A1909" t="str">
            <v>535126 Náklady na FU-forexy-</v>
          </cell>
          <cell r="B1909">
            <v>0</v>
          </cell>
          <cell r="C1909">
            <v>4876060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</row>
        <row r="1910">
          <cell r="A1910" t="str">
            <v>535126 Náklady na FU-forexy-kurzové ztráty-ŽP</v>
          </cell>
          <cell r="B1910">
            <v>0</v>
          </cell>
          <cell r="C1910">
            <v>4876060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</row>
        <row r="1911">
          <cell r="A1911" t="str">
            <v>535235 Náklady na FU-kurz.zt</v>
          </cell>
          <cell r="B1911">
            <v>0</v>
          </cell>
          <cell r="C1911">
            <v>130981155.05</v>
          </cell>
          <cell r="D1911">
            <v>0</v>
          </cell>
          <cell r="E1911">
            <v>0</v>
          </cell>
          <cell r="G1911">
            <v>0</v>
          </cell>
        </row>
        <row r="1912">
          <cell r="A1912" t="str">
            <v>535235 Náklady na FU-kurz.ztráta-real. swapu</v>
          </cell>
          <cell r="B1912">
            <v>0</v>
          </cell>
          <cell r="C1912">
            <v>130981155.05</v>
          </cell>
          <cell r="D1912">
            <v>0</v>
          </cell>
          <cell r="E1912">
            <v>0</v>
          </cell>
          <cell r="G1912">
            <v>0</v>
          </cell>
        </row>
        <row r="1913">
          <cell r="A1913" t="str">
            <v>535420 Náklady na FU - Admin</v>
          </cell>
          <cell r="B1913">
            <v>0</v>
          </cell>
          <cell r="C1913">
            <v>2786729.63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</row>
        <row r="1914">
          <cell r="A1914" t="str">
            <v>535420 Náklady na FU - Adminstration Fees</v>
          </cell>
          <cell r="B1914">
            <v>0</v>
          </cell>
          <cell r="C1914">
            <v>2786729.63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</row>
        <row r="1915">
          <cell r="A1915" t="str">
            <v>535521 Úrokový náklad z depo</v>
          </cell>
          <cell r="B1915">
            <v>0</v>
          </cell>
          <cell r="C1915">
            <v>2712234.61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</row>
        <row r="1916">
          <cell r="A1916" t="str">
            <v>535521 Úrokový náklad z depoz.při pas.zaj.-VIG-ŽP</v>
          </cell>
          <cell r="B1916">
            <v>0</v>
          </cell>
          <cell r="C1916">
            <v>2712234.61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</row>
        <row r="1917">
          <cell r="A1917" t="str">
            <v>535720 Náklady na FU - Asset</v>
          </cell>
          <cell r="B1917">
            <v>0</v>
          </cell>
          <cell r="C1917">
            <v>7071793.1600000001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</row>
        <row r="1918">
          <cell r="A1918" t="str">
            <v>535720 Náklady na FU - Asset Management Fees</v>
          </cell>
          <cell r="B1918">
            <v>0</v>
          </cell>
          <cell r="C1918">
            <v>7071793.1600000001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</row>
        <row r="1919">
          <cell r="A1919" t="str">
            <v xml:space="preserve">535810 Základní mzdy včetně </v>
          </cell>
          <cell r="B1919">
            <v>0</v>
          </cell>
          <cell r="C1919">
            <v>887977</v>
          </cell>
          <cell r="D1919">
            <v>0</v>
          </cell>
          <cell r="E1919">
            <v>0</v>
          </cell>
          <cell r="G1919">
            <v>0</v>
          </cell>
        </row>
        <row r="1920">
          <cell r="A1920" t="str">
            <v>535810 Základní mzdy včetně příplatků a náhrad</v>
          </cell>
          <cell r="B1920">
            <v>0</v>
          </cell>
          <cell r="C1920">
            <v>887977</v>
          </cell>
          <cell r="D1920">
            <v>0</v>
          </cell>
          <cell r="E1920">
            <v>0</v>
          </cell>
          <cell r="G1920">
            <v>0</v>
          </cell>
        </row>
        <row r="1921">
          <cell r="A1921" t="str">
            <v>535811 Přesčasy</v>
          </cell>
          <cell r="B1921">
            <v>0</v>
          </cell>
          <cell r="C1921">
            <v>20354</v>
          </cell>
          <cell r="D1921">
            <v>0</v>
          </cell>
          <cell r="E1921">
            <v>0</v>
          </cell>
          <cell r="G1921">
            <v>0</v>
          </cell>
        </row>
        <row r="1922">
          <cell r="A1922" t="str">
            <v>535811 Přesčasy</v>
          </cell>
          <cell r="B1922">
            <v>0</v>
          </cell>
          <cell r="C1922">
            <v>20354</v>
          </cell>
          <cell r="D1922">
            <v>0</v>
          </cell>
          <cell r="E1922">
            <v>0</v>
          </cell>
          <cell r="G1922">
            <v>0</v>
          </cell>
        </row>
        <row r="1923">
          <cell r="A1923" t="str">
            <v>535812 Prémie a odměny</v>
          </cell>
          <cell r="B1923">
            <v>0</v>
          </cell>
          <cell r="C1923">
            <v>-4001</v>
          </cell>
          <cell r="D1923">
            <v>0</v>
          </cell>
          <cell r="E1923">
            <v>0</v>
          </cell>
          <cell r="G1923">
            <v>0</v>
          </cell>
        </row>
        <row r="1924">
          <cell r="A1924" t="str">
            <v>535812 Prémie a odměny</v>
          </cell>
          <cell r="B1924">
            <v>0</v>
          </cell>
          <cell r="C1924">
            <v>-4001</v>
          </cell>
          <cell r="D1924">
            <v>0</v>
          </cell>
          <cell r="E1924">
            <v>0</v>
          </cell>
          <cell r="G1924">
            <v>0</v>
          </cell>
        </row>
        <row r="1925">
          <cell r="A1925" t="str">
            <v>535815 Stabilizační odměny</v>
          </cell>
          <cell r="B1925">
            <v>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</row>
        <row r="1926">
          <cell r="A1926" t="str">
            <v>535815 Stabilizační odměny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</row>
        <row r="1927">
          <cell r="A1927" t="str">
            <v>535825 Mzdové náklady-minulý</v>
          </cell>
          <cell r="B1927">
            <v>0</v>
          </cell>
          <cell r="C1927">
            <v>44613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</row>
        <row r="1928">
          <cell r="A1928" t="str">
            <v>535825 Mzdové náklady-minulý rok (nevyčerp.dovolená)</v>
          </cell>
          <cell r="B1928">
            <v>0</v>
          </cell>
          <cell r="C1928">
            <v>44613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</row>
        <row r="1929">
          <cell r="A1929" t="str">
            <v>535826 Mimořádné odměny</v>
          </cell>
          <cell r="B1929">
            <v>0</v>
          </cell>
          <cell r="C1929">
            <v>-1132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</row>
        <row r="1930">
          <cell r="A1930" t="str">
            <v>535826 Mimořádné odměny</v>
          </cell>
          <cell r="B1930">
            <v>0</v>
          </cell>
          <cell r="C1930">
            <v>-1132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</row>
        <row r="1931">
          <cell r="A1931" t="str">
            <v>535831 Zákonné zdravotní poj</v>
          </cell>
          <cell r="B1931">
            <v>0</v>
          </cell>
          <cell r="C1931">
            <v>101944.52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</row>
        <row r="1932">
          <cell r="A1932" t="str">
            <v>535831 Zákonné zdravotní pojištění</v>
          </cell>
          <cell r="B1932">
            <v>0</v>
          </cell>
          <cell r="C1932">
            <v>101944.52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</row>
        <row r="1933">
          <cell r="A1933" t="str">
            <v>535832 Zákonné sociální poji</v>
          </cell>
          <cell r="B1933">
            <v>0</v>
          </cell>
          <cell r="C1933">
            <v>239370.25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</row>
        <row r="1934">
          <cell r="A1934" t="str">
            <v>535832 Zákonné sociální pojištění</v>
          </cell>
          <cell r="B1934">
            <v>0</v>
          </cell>
          <cell r="C1934">
            <v>239370.25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</row>
        <row r="1935">
          <cell r="A1935" t="str">
            <v>535911 Spotřeba ostatního ma</v>
          </cell>
          <cell r="B1935">
            <v>0</v>
          </cell>
          <cell r="C1935">
            <v>589.21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</row>
        <row r="1936">
          <cell r="A1936" t="str">
            <v>535911 Spotřeba ostatního materiálu</v>
          </cell>
          <cell r="B1936">
            <v>0</v>
          </cell>
          <cell r="C1936">
            <v>589.21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</row>
        <row r="1937">
          <cell r="A1937" t="str">
            <v>535916 Spotřeba energií a vo</v>
          </cell>
          <cell r="B1937">
            <v>0</v>
          </cell>
          <cell r="C1937">
            <v>-272.35000000000002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</row>
        <row r="1938">
          <cell r="A1938" t="str">
            <v>535916 Spotřeba energií a vody</v>
          </cell>
          <cell r="B1938">
            <v>0</v>
          </cell>
          <cell r="C1938">
            <v>-272.35000000000002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</row>
        <row r="1939">
          <cell r="A1939" t="str">
            <v xml:space="preserve">535917 Tvorba dohad.položek </v>
          </cell>
          <cell r="B1939">
            <v>0</v>
          </cell>
          <cell r="C1939">
            <v>88222.58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</row>
        <row r="1940">
          <cell r="A1940" t="str">
            <v>535917 Tvorba dohad.položek - služby k nájemnému</v>
          </cell>
          <cell r="B1940">
            <v>0</v>
          </cell>
          <cell r="C1940">
            <v>88222.58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</row>
        <row r="1941">
          <cell r="A1941" t="str">
            <v>535922 Telekomunikační služb</v>
          </cell>
          <cell r="B1941">
            <v>0</v>
          </cell>
          <cell r="C1941">
            <v>1607.04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</row>
        <row r="1942">
          <cell r="A1942" t="str">
            <v>535922 Telekomunikační služby</v>
          </cell>
          <cell r="B1942">
            <v>0</v>
          </cell>
          <cell r="C1942">
            <v>1607.04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</row>
        <row r="1943">
          <cell r="A1943" t="str">
            <v>535923 Nájemné ostatní</v>
          </cell>
          <cell r="B1943">
            <v>0</v>
          </cell>
          <cell r="C1943">
            <v>300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</row>
        <row r="1944">
          <cell r="A1944" t="str">
            <v>535923 Nájemné ostatní</v>
          </cell>
          <cell r="B1944">
            <v>0</v>
          </cell>
          <cell r="C1944">
            <v>300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</row>
        <row r="1945">
          <cell r="A1945" t="str">
            <v>535935 Náklady na ubytování</v>
          </cell>
          <cell r="B1945">
            <v>0</v>
          </cell>
          <cell r="C1945">
            <v>736.87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</row>
        <row r="1946">
          <cell r="A1946" t="str">
            <v>535935 Náklady na ubytování</v>
          </cell>
          <cell r="B1946">
            <v>0</v>
          </cell>
          <cell r="C1946">
            <v>736.87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</row>
        <row r="1947">
          <cell r="A1947" t="str">
            <v>535936 Školení</v>
          </cell>
          <cell r="B1947">
            <v>0</v>
          </cell>
          <cell r="C1947">
            <v>21400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</row>
        <row r="1948">
          <cell r="A1948" t="str">
            <v>535936 Školení</v>
          </cell>
          <cell r="B1948">
            <v>0</v>
          </cell>
          <cell r="C1948">
            <v>21400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A1949" t="str">
            <v>535938 Náklady na ostatní sl</v>
          </cell>
          <cell r="B1949">
            <v>0</v>
          </cell>
          <cell r="C1949">
            <v>36658.980000000003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</row>
        <row r="1950">
          <cell r="A1950" t="str">
            <v>535938 Náklady na ostatní služby</v>
          </cell>
          <cell r="B1950">
            <v>0</v>
          </cell>
          <cell r="C1950">
            <v>36658.980000000003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</row>
        <row r="1951">
          <cell r="A1951" t="str">
            <v>535950 Ostatní náklady nadli</v>
          </cell>
          <cell r="B1951">
            <v>0</v>
          </cell>
          <cell r="C1951">
            <v>300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</row>
        <row r="1952">
          <cell r="A1952" t="str">
            <v>535950 Ostatní náklady nadlimitní</v>
          </cell>
          <cell r="B1952">
            <v>0</v>
          </cell>
          <cell r="C1952">
            <v>300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</row>
        <row r="1953">
          <cell r="A1953" t="str">
            <v>535953 Příspěvek na penzijní</v>
          </cell>
          <cell r="B1953">
            <v>0</v>
          </cell>
          <cell r="C1953">
            <v>21000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</row>
        <row r="1954">
          <cell r="A1954" t="str">
            <v>535953 Příspěvek na penzijní připojištění zaměstnanců</v>
          </cell>
          <cell r="B1954">
            <v>0</v>
          </cell>
          <cell r="C1954">
            <v>21000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</row>
        <row r="1955">
          <cell r="A1955" t="str">
            <v xml:space="preserve">535955 Příspěvek na životní </v>
          </cell>
          <cell r="B1955">
            <v>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</row>
        <row r="1956">
          <cell r="A1956" t="str">
            <v>535955 Příspěvek na životní pojištění zaměstnanců</v>
          </cell>
          <cell r="B1956">
            <v>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A1957" t="str">
            <v>535960 Náklady na reprezenta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G1957">
            <v>0</v>
          </cell>
        </row>
        <row r="1958">
          <cell r="A1958" t="str">
            <v>535960 Náklady na reprezentaci - nedaňové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G1958">
            <v>0</v>
          </cell>
        </row>
        <row r="1959">
          <cell r="A1959" t="str">
            <v>535961 Mimořádné náklady</v>
          </cell>
          <cell r="B1959">
            <v>0</v>
          </cell>
          <cell r="C1959">
            <v>620</v>
          </cell>
          <cell r="D1959">
            <v>0</v>
          </cell>
          <cell r="E1959">
            <v>0</v>
          </cell>
          <cell r="G1959">
            <v>0</v>
          </cell>
        </row>
        <row r="1960">
          <cell r="A1960" t="str">
            <v>535961 Mimořádné náklady</v>
          </cell>
          <cell r="B1960">
            <v>0</v>
          </cell>
          <cell r="C1960">
            <v>620</v>
          </cell>
          <cell r="D1960">
            <v>0</v>
          </cell>
          <cell r="E1960">
            <v>0</v>
          </cell>
          <cell r="G1960">
            <v>0</v>
          </cell>
        </row>
        <row r="1961">
          <cell r="A1961" t="str">
            <v>535971 Cestovné</v>
          </cell>
          <cell r="B1961">
            <v>0</v>
          </cell>
          <cell r="C1961">
            <v>714</v>
          </cell>
          <cell r="D1961">
            <v>0</v>
          </cell>
          <cell r="E1961">
            <v>0</v>
          </cell>
          <cell r="G1961">
            <v>0</v>
          </cell>
        </row>
        <row r="1962">
          <cell r="A1962" t="str">
            <v>535971 Cestovné</v>
          </cell>
          <cell r="B1962">
            <v>0</v>
          </cell>
          <cell r="C1962">
            <v>714</v>
          </cell>
          <cell r="D1962">
            <v>0</v>
          </cell>
          <cell r="E1962">
            <v>0</v>
          </cell>
          <cell r="G1962">
            <v>0</v>
          </cell>
        </row>
        <row r="1963">
          <cell r="A1963" t="str">
            <v>535972 Cestovné - nadlimitní</v>
          </cell>
          <cell r="B1963">
            <v>0</v>
          </cell>
          <cell r="C1963">
            <v>1884.42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</row>
        <row r="1964">
          <cell r="A1964" t="str">
            <v>535972 Cestovné - nadlimitní</v>
          </cell>
          <cell r="B1964">
            <v>0</v>
          </cell>
          <cell r="C1964">
            <v>1884.42</v>
          </cell>
          <cell r="D1964">
            <v>0</v>
          </cell>
          <cell r="E1964">
            <v>0</v>
          </cell>
          <cell r="G1964">
            <v>0</v>
          </cell>
        </row>
        <row r="1965">
          <cell r="A1965" t="str">
            <v>535973 Cestovné - zahraniční</v>
          </cell>
          <cell r="B1965">
            <v>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</row>
        <row r="1966">
          <cell r="A1966" t="str">
            <v>535973 Cestovné - zahraniční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G1966">
            <v>0</v>
          </cell>
        </row>
        <row r="1967">
          <cell r="A1967" t="str">
            <v>535980 Náklady na závodní st</v>
          </cell>
          <cell r="B1967">
            <v>0</v>
          </cell>
          <cell r="C1967">
            <v>17688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</row>
        <row r="1968">
          <cell r="A1968" t="str">
            <v>535980 Náklady na závodní stravování</v>
          </cell>
          <cell r="B1968">
            <v>0</v>
          </cell>
          <cell r="C1968">
            <v>17688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</row>
        <row r="1969">
          <cell r="A1969" t="str">
            <v>536100 Předpis prémie a slev</v>
          </cell>
          <cell r="B1969">
            <v>0</v>
          </cell>
          <cell r="C1969">
            <v>2060551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</row>
        <row r="1970">
          <cell r="A1970" t="str">
            <v>536100 Předpis prémie a slevy ŽP</v>
          </cell>
          <cell r="B1970">
            <v>0</v>
          </cell>
          <cell r="C1970">
            <v>2060551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</row>
        <row r="1971">
          <cell r="A1971" t="str">
            <v>536900 Předpis bonusu sAutoú</v>
          </cell>
          <cell r="B1971">
            <v>0</v>
          </cell>
          <cell r="C1971">
            <v>417044.1</v>
          </cell>
          <cell r="D1971">
            <v>0</v>
          </cell>
          <cell r="E1971">
            <v>0</v>
          </cell>
          <cell r="G1971">
            <v>0</v>
          </cell>
        </row>
        <row r="1972">
          <cell r="A1972" t="str">
            <v>536900 Předpis bonusu sAutoúvěr - živ.poj.</v>
          </cell>
          <cell r="B1972">
            <v>0</v>
          </cell>
          <cell r="C1972">
            <v>417044.1</v>
          </cell>
          <cell r="D1972">
            <v>0</v>
          </cell>
          <cell r="E1972">
            <v>0</v>
          </cell>
          <cell r="G1972">
            <v>0</v>
          </cell>
        </row>
        <row r="1973">
          <cell r="A1973" t="str">
            <v>536910 Předpis bonusu ČS - ž</v>
          </cell>
          <cell r="B1973">
            <v>0</v>
          </cell>
          <cell r="C1973">
            <v>152389877.87</v>
          </cell>
          <cell r="D1973">
            <v>0</v>
          </cell>
          <cell r="E1973">
            <v>0</v>
          </cell>
          <cell r="G1973">
            <v>0</v>
          </cell>
        </row>
        <row r="1974">
          <cell r="A1974" t="str">
            <v>536910 Předpis bonusu ČS - živ.poj.</v>
          </cell>
          <cell r="B1974">
            <v>0</v>
          </cell>
          <cell r="C1974">
            <v>152389877.87</v>
          </cell>
          <cell r="D1974">
            <v>0</v>
          </cell>
          <cell r="E1974">
            <v>0</v>
          </cell>
          <cell r="G1974">
            <v>0</v>
          </cell>
        </row>
        <row r="1975">
          <cell r="A1975" t="str">
            <v>538205 Náklady na realizaci-</v>
          </cell>
          <cell r="B1975">
            <v>0</v>
          </cell>
          <cell r="C1975">
            <v>-1465995.84</v>
          </cell>
          <cell r="D1975">
            <v>0</v>
          </cell>
          <cell r="E1975">
            <v>0</v>
          </cell>
          <cell r="G1975">
            <v>0</v>
          </cell>
        </row>
        <row r="1976">
          <cell r="A1976" t="str">
            <v>538205 Náklady na realizaci- AFS - ost.dluhopisy</v>
          </cell>
          <cell r="B1976">
            <v>0</v>
          </cell>
          <cell r="C1976">
            <v>-1465995.84</v>
          </cell>
          <cell r="D1976">
            <v>0</v>
          </cell>
          <cell r="E1976">
            <v>0</v>
          </cell>
          <cell r="G1976">
            <v>0</v>
          </cell>
        </row>
        <row r="1977">
          <cell r="A1977" t="str">
            <v xml:space="preserve">538240 Náklady na realizaci </v>
          </cell>
          <cell r="B1977">
            <v>0</v>
          </cell>
          <cell r="C1977">
            <v>16303967.039999999</v>
          </cell>
          <cell r="D1977">
            <v>0</v>
          </cell>
          <cell r="E1977">
            <v>0</v>
          </cell>
          <cell r="G1977">
            <v>0</v>
          </cell>
        </row>
        <row r="1978">
          <cell r="A1978" t="str">
            <v>538240 Náklady na realizaci - AFV - UL - IF</v>
          </cell>
          <cell r="B1978">
            <v>0</v>
          </cell>
          <cell r="C1978">
            <v>16303967.039999999</v>
          </cell>
          <cell r="D1978">
            <v>0</v>
          </cell>
          <cell r="E1978">
            <v>0</v>
          </cell>
          <cell r="G1978">
            <v>0</v>
          </cell>
        </row>
        <row r="1979">
          <cell r="A1979" t="str">
            <v xml:space="preserve">538523 Náklady na realizaci </v>
          </cell>
          <cell r="B1979">
            <v>0</v>
          </cell>
          <cell r="C1979">
            <v>165947342.65000001</v>
          </cell>
          <cell r="D1979">
            <v>0</v>
          </cell>
          <cell r="E1979">
            <v>0</v>
          </cell>
          <cell r="G1979">
            <v>0</v>
          </cell>
        </row>
        <row r="1980">
          <cell r="A1980" t="str">
            <v>538523 Náklady na realizaci - AFS - inv.fondy</v>
          </cell>
          <cell r="B1980">
            <v>0</v>
          </cell>
          <cell r="C1980">
            <v>165947342.65000001</v>
          </cell>
          <cell r="D1980">
            <v>0</v>
          </cell>
          <cell r="E1980">
            <v>0</v>
          </cell>
          <cell r="G1980">
            <v>0</v>
          </cell>
        </row>
        <row r="1981">
          <cell r="A1981" t="str">
            <v xml:space="preserve">538720 Náklady na realizaci </v>
          </cell>
          <cell r="B1981">
            <v>0</v>
          </cell>
          <cell r="C1981">
            <v>448511731.69999999</v>
          </cell>
          <cell r="D1981">
            <v>0</v>
          </cell>
          <cell r="E1981">
            <v>0</v>
          </cell>
          <cell r="G1981">
            <v>0</v>
          </cell>
        </row>
        <row r="1982">
          <cell r="A1982" t="str">
            <v>538720 Náklady na realizaci - AFS - SD</v>
          </cell>
          <cell r="B1982">
            <v>0</v>
          </cell>
          <cell r="C1982">
            <v>448511731.69999999</v>
          </cell>
          <cell r="D1982">
            <v>0</v>
          </cell>
          <cell r="E1982">
            <v>0</v>
          </cell>
          <cell r="G1982">
            <v>0</v>
          </cell>
        </row>
        <row r="1983">
          <cell r="A1983" t="str">
            <v xml:space="preserve">538721 Náklady na realizaci </v>
          </cell>
          <cell r="B1983">
            <v>0</v>
          </cell>
          <cell r="C1983">
            <v>7140285</v>
          </cell>
          <cell r="D1983">
            <v>0</v>
          </cell>
          <cell r="E1983">
            <v>0</v>
          </cell>
          <cell r="G1983">
            <v>0</v>
          </cell>
        </row>
        <row r="1984">
          <cell r="A1984" t="str">
            <v>538721 Náklady na realizaci - AFS - akcie</v>
          </cell>
          <cell r="B1984">
            <v>0</v>
          </cell>
          <cell r="C1984">
            <v>7140285</v>
          </cell>
          <cell r="D1984">
            <v>0</v>
          </cell>
          <cell r="E1984">
            <v>0</v>
          </cell>
          <cell r="G1984">
            <v>0</v>
          </cell>
        </row>
        <row r="1985">
          <cell r="A1985" t="str">
            <v xml:space="preserve">538728 Náklady na realizaci </v>
          </cell>
          <cell r="B1985">
            <v>0</v>
          </cell>
          <cell r="C1985">
            <v>51000646.960000001</v>
          </cell>
          <cell r="D1985">
            <v>0</v>
          </cell>
          <cell r="E1985">
            <v>0</v>
          </cell>
          <cell r="G1985">
            <v>0</v>
          </cell>
        </row>
        <row r="1986">
          <cell r="A1986" t="str">
            <v>538728 Náklady na realizaci - AFV - dluhop.-zás. UL</v>
          </cell>
          <cell r="B1986">
            <v>0</v>
          </cell>
          <cell r="C1986">
            <v>51000646.960000001</v>
          </cell>
          <cell r="D1986">
            <v>0</v>
          </cell>
          <cell r="E1986">
            <v>0</v>
          </cell>
          <cell r="G1986">
            <v>0</v>
          </cell>
        </row>
        <row r="1987">
          <cell r="A1987" t="str">
            <v xml:space="preserve">538850 Náklady na realizaci </v>
          </cell>
          <cell r="B1987">
            <v>0</v>
          </cell>
          <cell r="C1987">
            <v>33274313.949999999</v>
          </cell>
          <cell r="D1987">
            <v>0</v>
          </cell>
          <cell r="E1987">
            <v>0</v>
          </cell>
          <cell r="G1987">
            <v>0</v>
          </cell>
        </row>
        <row r="1988">
          <cell r="A1988" t="str">
            <v>538850 Náklady na realizaci - AFV -inv.fondy-zás. UL</v>
          </cell>
          <cell r="B1988">
            <v>0</v>
          </cell>
          <cell r="C1988">
            <v>33274313.949999999</v>
          </cell>
          <cell r="D1988">
            <v>0</v>
          </cell>
          <cell r="E1988">
            <v>0</v>
          </cell>
          <cell r="G1988">
            <v>0</v>
          </cell>
        </row>
        <row r="1989">
          <cell r="A1989" t="str">
            <v>539126 Úbytky hodn.- termín.</v>
          </cell>
          <cell r="B1989">
            <v>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A1990" t="str">
            <v>539126 Úbytky hodn.- termín.vklady -kurz.ztr.-ŽP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A1991" t="str">
            <v>539140 Úbytky hodnot FU - CR</v>
          </cell>
          <cell r="B1991">
            <v>0</v>
          </cell>
          <cell r="C1991">
            <v>150136102.68000001</v>
          </cell>
          <cell r="D1991">
            <v>0</v>
          </cell>
          <cell r="E1991">
            <v>0</v>
          </cell>
          <cell r="G1991">
            <v>0</v>
          </cell>
        </row>
        <row r="1992">
          <cell r="A1992" t="str">
            <v>539140 Úbytky hodnot FU - CR - UL fondy</v>
          </cell>
          <cell r="B1992">
            <v>0</v>
          </cell>
          <cell r="C1992">
            <v>150136102.68000001</v>
          </cell>
          <cell r="D1992">
            <v>0</v>
          </cell>
          <cell r="E1992">
            <v>0</v>
          </cell>
          <cell r="G1992">
            <v>0</v>
          </cell>
        </row>
        <row r="1993">
          <cell r="A1993" t="str">
            <v>539150 Úbytky hodnot FU - CR</v>
          </cell>
          <cell r="B1993">
            <v>0</v>
          </cell>
          <cell r="C1993">
            <v>320829063.60000002</v>
          </cell>
          <cell r="D1993">
            <v>0</v>
          </cell>
          <cell r="E1993">
            <v>0</v>
          </cell>
          <cell r="G1993">
            <v>0</v>
          </cell>
        </row>
        <row r="1994">
          <cell r="A1994" t="str">
            <v>539150 Úbytky hodnot FU - CR- UL - Premium (dluhopisy)</v>
          </cell>
          <cell r="B1994">
            <v>0</v>
          </cell>
          <cell r="C1994">
            <v>320829063.60000002</v>
          </cell>
          <cell r="D1994">
            <v>0</v>
          </cell>
          <cell r="E1994">
            <v>0</v>
          </cell>
          <cell r="G1994">
            <v>0</v>
          </cell>
        </row>
        <row r="1995">
          <cell r="A1995" t="str">
            <v xml:space="preserve">539180 Úbytky hodnot - CR - </v>
          </cell>
          <cell r="B1995">
            <v>0</v>
          </cell>
          <cell r="C1995">
            <v>3022417.82</v>
          </cell>
          <cell r="D1995">
            <v>0</v>
          </cell>
          <cell r="E1995">
            <v>0</v>
          </cell>
          <cell r="G1995">
            <v>0</v>
          </cell>
        </row>
        <row r="1996">
          <cell r="A1996" t="str">
            <v>539180 Úbytky hodnot - CR - AFS - HZL</v>
          </cell>
          <cell r="B1996">
            <v>0</v>
          </cell>
          <cell r="C1996">
            <v>3022417.82</v>
          </cell>
          <cell r="D1996">
            <v>0</v>
          </cell>
          <cell r="E1996">
            <v>0</v>
          </cell>
          <cell r="G1996">
            <v>0</v>
          </cell>
        </row>
        <row r="1997">
          <cell r="A1997" t="str">
            <v>539205 Úbytky hodnot FU - CR</v>
          </cell>
          <cell r="B1997">
            <v>0</v>
          </cell>
          <cell r="C1997">
            <v>11918427.310000001</v>
          </cell>
          <cell r="D1997">
            <v>0</v>
          </cell>
          <cell r="E1997">
            <v>0</v>
          </cell>
          <cell r="G1997">
            <v>0</v>
          </cell>
        </row>
        <row r="1998">
          <cell r="A1998" t="str">
            <v>539205 Úbytky hodnot FU - CR - AFS - ost. dluhop.</v>
          </cell>
          <cell r="B1998">
            <v>0</v>
          </cell>
          <cell r="C1998">
            <v>11918427.310000001</v>
          </cell>
          <cell r="D1998">
            <v>0</v>
          </cell>
          <cell r="E1998">
            <v>0</v>
          </cell>
          <cell r="G1998">
            <v>0</v>
          </cell>
        </row>
        <row r="1999">
          <cell r="A1999" t="str">
            <v>539235 Kurzová ztráta nereal</v>
          </cell>
          <cell r="B1999">
            <v>0</v>
          </cell>
          <cell r="C1999">
            <v>0</v>
          </cell>
          <cell r="D1999">
            <v>0</v>
          </cell>
          <cell r="E1999">
            <v>0</v>
          </cell>
          <cell r="G1999">
            <v>0</v>
          </cell>
        </row>
        <row r="2000">
          <cell r="A2000" t="str">
            <v>539235 Kurzová ztráta nereal. - deviz.účet-swap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G2000">
            <v>0</v>
          </cell>
        </row>
        <row r="2001">
          <cell r="A2001" t="str">
            <v xml:space="preserve">539523 Úbytky hodnot - CR - </v>
          </cell>
          <cell r="B2001">
            <v>0</v>
          </cell>
          <cell r="C2001">
            <v>17117612.399999999</v>
          </cell>
          <cell r="D2001">
            <v>0</v>
          </cell>
          <cell r="E2001">
            <v>0</v>
          </cell>
          <cell r="G2001">
            <v>0</v>
          </cell>
        </row>
        <row r="2002">
          <cell r="A2002" t="str">
            <v>539523 Úbytky hodnot - CR - AFS - inv.fondy</v>
          </cell>
          <cell r="B2002">
            <v>0</v>
          </cell>
          <cell r="C2002">
            <v>17117612.399999999</v>
          </cell>
          <cell r="D2002">
            <v>0</v>
          </cell>
          <cell r="E2002">
            <v>0</v>
          </cell>
          <cell r="G2002">
            <v>0</v>
          </cell>
        </row>
        <row r="2003">
          <cell r="A2003" t="str">
            <v xml:space="preserve">539524 Úbytky hodnot - KR - </v>
          </cell>
          <cell r="B2003">
            <v>0</v>
          </cell>
          <cell r="C2003">
            <v>3486718.15</v>
          </cell>
          <cell r="D2003">
            <v>0</v>
          </cell>
          <cell r="E2003">
            <v>0</v>
          </cell>
        </row>
        <row r="2004">
          <cell r="A2004" t="str">
            <v>539524 Úbytky hodnot - KR - AFS - inv.fondy</v>
          </cell>
          <cell r="B2004">
            <v>0</v>
          </cell>
          <cell r="C2004">
            <v>3486718.15</v>
          </cell>
          <cell r="D2004">
            <v>0</v>
          </cell>
          <cell r="E2004">
            <v>0</v>
          </cell>
        </row>
        <row r="2005">
          <cell r="A2005" t="str">
            <v>539580 Úbytky hodnot-CR - AF</v>
          </cell>
          <cell r="B2005">
            <v>0</v>
          </cell>
          <cell r="C2005">
            <v>44576627.270000003</v>
          </cell>
          <cell r="D2005">
            <v>0</v>
          </cell>
          <cell r="E2005">
            <v>0</v>
          </cell>
        </row>
        <row r="2006">
          <cell r="A2006" t="str">
            <v>539580 Úbytky hodnot-CR - AFV-dluhop.-zásoba UL</v>
          </cell>
          <cell r="B2006">
            <v>0</v>
          </cell>
          <cell r="C2006">
            <v>44576627.270000003</v>
          </cell>
          <cell r="D2006">
            <v>0</v>
          </cell>
          <cell r="E2006">
            <v>0</v>
          </cell>
        </row>
        <row r="2007">
          <cell r="A2007" t="str">
            <v xml:space="preserve">539590 Úbytky hodnot - CR - </v>
          </cell>
          <cell r="B2007">
            <v>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539590 Úbytky hodnot - CR - AFV - str.dluh.</v>
          </cell>
          <cell r="B2008">
            <v>0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 xml:space="preserve">539720 Úbytky hodnot - CR - </v>
          </cell>
          <cell r="B2009">
            <v>0</v>
          </cell>
          <cell r="C2009">
            <v>76242332.310000002</v>
          </cell>
          <cell r="D2009">
            <v>0</v>
          </cell>
          <cell r="E2009">
            <v>0</v>
          </cell>
        </row>
        <row r="2010">
          <cell r="A2010" t="str">
            <v>539720 Úbytky hodnot - CR - AFS - SD</v>
          </cell>
          <cell r="B2010">
            <v>0</v>
          </cell>
          <cell r="C2010">
            <v>76242332.310000002</v>
          </cell>
          <cell r="D2010">
            <v>0</v>
          </cell>
          <cell r="E2010">
            <v>0</v>
          </cell>
        </row>
        <row r="2011">
          <cell r="A2011" t="str">
            <v xml:space="preserve">539721 Úbytky hodnot - KR - </v>
          </cell>
          <cell r="B2011">
            <v>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539721 Úbytky hodnot - KR - AFS - SD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 xml:space="preserve">539722 Úbytky hodnot - CR - </v>
          </cell>
          <cell r="B2013">
            <v>0</v>
          </cell>
          <cell r="C2013">
            <v>25528379.23</v>
          </cell>
          <cell r="D2013">
            <v>0</v>
          </cell>
          <cell r="E2013">
            <v>0</v>
          </cell>
        </row>
        <row r="2014">
          <cell r="A2014" t="str">
            <v>539722 Úbytky hodnot - CR - AFS - akcie</v>
          </cell>
          <cell r="B2014">
            <v>0</v>
          </cell>
          <cell r="C2014">
            <v>25528379.23</v>
          </cell>
          <cell r="D2014">
            <v>0</v>
          </cell>
          <cell r="E2014">
            <v>0</v>
          </cell>
        </row>
        <row r="2015">
          <cell r="A2015" t="str">
            <v xml:space="preserve">539723 Úbytky hodnot - KR - </v>
          </cell>
          <cell r="B2015">
            <v>0</v>
          </cell>
          <cell r="C2015">
            <v>0</v>
          </cell>
          <cell r="D2015">
            <v>0</v>
          </cell>
          <cell r="E2015">
            <v>0</v>
          </cell>
        </row>
        <row r="2016">
          <cell r="A2016" t="str">
            <v>539723 Úbytky hodnot - KR - AFS - akcie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</row>
        <row r="2017">
          <cell r="A2017" t="str">
            <v>539755 Úbytky hodn. -swap-ku</v>
          </cell>
          <cell r="B2017">
            <v>0</v>
          </cell>
          <cell r="C2017">
            <v>2336921.65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539755 Úbytky hodn. -swap-kurz.ztr. -derivát</v>
          </cell>
          <cell r="B2018">
            <v>0</v>
          </cell>
          <cell r="C2018">
            <v>2336921.65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 t="str">
            <v>539850 Úbytky hodnot-CR-AFV-</v>
          </cell>
          <cell r="B2019">
            <v>0</v>
          </cell>
          <cell r="C2019">
            <v>9758921.6799999997</v>
          </cell>
          <cell r="D2019">
            <v>0</v>
          </cell>
          <cell r="E2019">
            <v>0</v>
          </cell>
        </row>
        <row r="2020">
          <cell r="A2020" t="str">
            <v>539850 Úbytky hodnot-CR-AFV-inv.fondy-zásoba UL</v>
          </cell>
          <cell r="B2020">
            <v>0</v>
          </cell>
          <cell r="C2020">
            <v>9758921.6799999997</v>
          </cell>
          <cell r="D2020">
            <v>0</v>
          </cell>
          <cell r="E2020">
            <v>0</v>
          </cell>
        </row>
        <row r="2021">
          <cell r="A2021" t="str">
            <v>539935 Kurzová ztráta nereal</v>
          </cell>
          <cell r="B2021">
            <v>0</v>
          </cell>
          <cell r="C2021">
            <v>312044.09999999998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539935 Kurzová ztráta nereal. - devizové účty</v>
          </cell>
          <cell r="B2022">
            <v>0</v>
          </cell>
          <cell r="C2022">
            <v>312044.09999999998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 t="str">
            <v>547400 Tvorba OP k pohledávk</v>
          </cell>
          <cell r="B2023">
            <v>0</v>
          </cell>
          <cell r="C2023">
            <v>41511041.289999999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 t="str">
            <v>547400 Tvorba OP k pohledávkám z pojistného-daňová</v>
          </cell>
          <cell r="B2024">
            <v>0</v>
          </cell>
          <cell r="C2024">
            <v>41511041.289999999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547420 Odpis pohledávek za d</v>
          </cell>
          <cell r="B2025">
            <v>0</v>
          </cell>
          <cell r="C2025">
            <v>128269.47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547420 Odpis pohledávek za dlužníky z př.pojištění-daňový</v>
          </cell>
          <cell r="B2026">
            <v>0</v>
          </cell>
          <cell r="C2026">
            <v>128269.47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 t="str">
            <v>547430 Odpis pohledávek za d</v>
          </cell>
          <cell r="B2027">
            <v>0</v>
          </cell>
          <cell r="C2027">
            <v>514982.84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 t="str">
            <v>547430 Odpis pohledávek za dlužníky z př.poj.-nedaňový</v>
          </cell>
          <cell r="B2028">
            <v>0</v>
          </cell>
          <cell r="C2028">
            <v>514982.84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 t="str">
            <v>547490 Tvorba OP k pohledávk</v>
          </cell>
          <cell r="B2029">
            <v>0</v>
          </cell>
          <cell r="C2029">
            <v>27463202.52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547490 Tvorba OP k pohledávkám z pojistného - nedaň.</v>
          </cell>
          <cell r="B2030">
            <v>0</v>
          </cell>
          <cell r="C2030">
            <v>27463202.52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 t="str">
            <v>547500 Tvorba OP k pohl.ze s</v>
          </cell>
          <cell r="B2031">
            <v>0</v>
          </cell>
          <cell r="C2031">
            <v>5960035.5099999998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547500 Tvorba OP k pohl.ze soudn.rozhodn.-daňová</v>
          </cell>
          <cell r="B2032">
            <v>0</v>
          </cell>
          <cell r="C2032">
            <v>5960035.5099999998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 xml:space="preserve">547590 Tvorba OP k pohl. ze </v>
          </cell>
          <cell r="B2033">
            <v>0</v>
          </cell>
          <cell r="C2033">
            <v>2647469.31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547590 Tvorba OP k pohl. ze soudn.rozhodn. - nedaň.</v>
          </cell>
          <cell r="B2034">
            <v>0</v>
          </cell>
          <cell r="C2034">
            <v>2647469.31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547800 Tvorba OP k pohledávk</v>
          </cell>
          <cell r="B2035">
            <v>0</v>
          </cell>
          <cell r="C2035">
            <v>1608878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547800 Tvorba OP k pohledávkám za zprostředk.-daňová</v>
          </cell>
          <cell r="B2036">
            <v>0</v>
          </cell>
          <cell r="C2036">
            <v>1608878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547809 Tvorba OP k pohledávk</v>
          </cell>
          <cell r="B2037">
            <v>0</v>
          </cell>
          <cell r="C2037">
            <v>222204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547809 Tvorba OP k pohledávkám za zprostředk.-nedaňová</v>
          </cell>
          <cell r="B2038">
            <v>0</v>
          </cell>
          <cell r="C2038">
            <v>222204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547851 Odpis pohl. za zprost</v>
          </cell>
          <cell r="B2039">
            <v>0</v>
          </cell>
          <cell r="C2039">
            <v>0</v>
          </cell>
          <cell r="D2039">
            <v>0</v>
          </cell>
          <cell r="E2039">
            <v>0</v>
          </cell>
        </row>
        <row r="2040">
          <cell r="A2040" t="str">
            <v>547851 Odpis pohl. za zprostředkovateli-daň</v>
          </cell>
          <cell r="B2040">
            <v>0</v>
          </cell>
          <cell r="C2040">
            <v>0</v>
          </cell>
          <cell r="D2040">
            <v>0</v>
          </cell>
          <cell r="E2040">
            <v>0</v>
          </cell>
        </row>
        <row r="2041">
          <cell r="A2041" t="str">
            <v>547852 Odpis pohl. za zprost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</row>
        <row r="2042">
          <cell r="A2042" t="str">
            <v>547852 Odpis pohl. za zprostředkovateli-nedaň.</v>
          </cell>
          <cell r="B2042">
            <v>0</v>
          </cell>
          <cell r="C2042">
            <v>0</v>
          </cell>
          <cell r="D2042">
            <v>0</v>
          </cell>
          <cell r="E2042">
            <v>0</v>
          </cell>
        </row>
        <row r="2043">
          <cell r="A2043" t="str">
            <v>551400 Náklady na FU - Admin</v>
          </cell>
          <cell r="B2043">
            <v>0</v>
          </cell>
          <cell r="C2043">
            <v>36137.4</v>
          </cell>
          <cell r="D2043">
            <v>0</v>
          </cell>
          <cell r="E2043">
            <v>0</v>
          </cell>
        </row>
        <row r="2044">
          <cell r="A2044" t="str">
            <v>551400 Náklady na FU - Administration Fees -NP</v>
          </cell>
          <cell r="B2044">
            <v>0</v>
          </cell>
          <cell r="C2044">
            <v>36137.4</v>
          </cell>
          <cell r="D2044">
            <v>0</v>
          </cell>
          <cell r="E2044">
            <v>0</v>
          </cell>
        </row>
        <row r="2045">
          <cell r="A2045" t="str">
            <v>551571 Úrokový náklad z depo</v>
          </cell>
          <cell r="B2045">
            <v>0</v>
          </cell>
          <cell r="C2045">
            <v>321094.02</v>
          </cell>
          <cell r="D2045">
            <v>0</v>
          </cell>
          <cell r="E2045">
            <v>0</v>
          </cell>
        </row>
        <row r="2046">
          <cell r="A2046" t="str">
            <v>551571 Úrokový náklad z depoz.při pas.zaj.-VIG-NP</v>
          </cell>
          <cell r="B2046">
            <v>0</v>
          </cell>
          <cell r="C2046">
            <v>321094.02</v>
          </cell>
          <cell r="D2046">
            <v>0</v>
          </cell>
          <cell r="E2046">
            <v>0</v>
          </cell>
        </row>
        <row r="2047">
          <cell r="A2047" t="str">
            <v>551700 Náklady na FU - Asset</v>
          </cell>
          <cell r="B2047">
            <v>0</v>
          </cell>
          <cell r="C2047">
            <v>254428.94</v>
          </cell>
          <cell r="D2047">
            <v>0</v>
          </cell>
          <cell r="E2047">
            <v>0</v>
          </cell>
        </row>
        <row r="2048">
          <cell r="A2048" t="str">
            <v>551700 Náklady na FU - Asset Manag.Fees - AFV - NP</v>
          </cell>
          <cell r="B2048">
            <v>0</v>
          </cell>
          <cell r="C2048">
            <v>254428.94</v>
          </cell>
          <cell r="D2048">
            <v>0</v>
          </cell>
          <cell r="E2048">
            <v>0</v>
          </cell>
        </row>
        <row r="2049">
          <cell r="A2049" t="str">
            <v>555100 Zůstatková cena stave</v>
          </cell>
          <cell r="B2049">
            <v>0</v>
          </cell>
          <cell r="C2049">
            <v>0</v>
          </cell>
          <cell r="D2049">
            <v>0</v>
          </cell>
          <cell r="E2049">
            <v>0</v>
          </cell>
        </row>
        <row r="2050">
          <cell r="A2050" t="str">
            <v>555100 Zůstatková cena staveb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</row>
        <row r="2051">
          <cell r="A2051" t="str">
            <v>555102 Zůstatková cena budov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</row>
        <row r="2052">
          <cell r="A2052" t="str">
            <v>555102 Zůstatková cena budovy - daňová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</row>
        <row r="2053">
          <cell r="A2053" t="str">
            <v xml:space="preserve">555523 Náklady na realizaci </v>
          </cell>
          <cell r="B2053">
            <v>0</v>
          </cell>
          <cell r="C2053">
            <v>8740875.4600000009</v>
          </cell>
          <cell r="D2053">
            <v>0</v>
          </cell>
          <cell r="E2053">
            <v>0</v>
          </cell>
        </row>
        <row r="2054">
          <cell r="A2054" t="str">
            <v>555523 Náklady na realizaci - AFS - inv.fondy  - NP</v>
          </cell>
          <cell r="B2054">
            <v>0</v>
          </cell>
          <cell r="C2054">
            <v>8740875.4600000009</v>
          </cell>
          <cell r="D2054">
            <v>0</v>
          </cell>
          <cell r="E2054">
            <v>0</v>
          </cell>
        </row>
        <row r="2055">
          <cell r="A2055" t="str">
            <v xml:space="preserve">555700 Náklady na realizaci </v>
          </cell>
          <cell r="B2055">
            <v>0</v>
          </cell>
          <cell r="C2055">
            <v>136489785.84999999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 t="str">
            <v>555700 Náklady na realizaci - AFS - SD - NP</v>
          </cell>
          <cell r="B2056">
            <v>0</v>
          </cell>
          <cell r="C2056">
            <v>136489785.84999999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 t="str">
            <v>558345 Spotřeba drobného hmo</v>
          </cell>
          <cell r="B2057">
            <v>0</v>
          </cell>
          <cell r="C2057">
            <v>728969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 t="str">
            <v>558345 Spotřeba drobného hmotného majetku</v>
          </cell>
          <cell r="B2058">
            <v>0</v>
          </cell>
          <cell r="C2058">
            <v>728969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 t="str">
            <v>558349 Spotřebované techn.zh</v>
          </cell>
          <cell r="B2059">
            <v>0</v>
          </cell>
          <cell r="C2059">
            <v>0</v>
          </cell>
          <cell r="D2059">
            <v>0</v>
          </cell>
          <cell r="E2059">
            <v>0</v>
          </cell>
        </row>
        <row r="2060">
          <cell r="A2060" t="str">
            <v>558349 Spotřebované techn.zhodn. majetku do 40 tis.Kč</v>
          </cell>
          <cell r="B2060">
            <v>0</v>
          </cell>
          <cell r="C2060">
            <v>0</v>
          </cell>
          <cell r="D2060">
            <v>0</v>
          </cell>
          <cell r="E2060">
            <v>0</v>
          </cell>
        </row>
        <row r="2061">
          <cell r="A2061" t="str">
            <v>558400 Opravy a údržba</v>
          </cell>
          <cell r="B2061">
            <v>0</v>
          </cell>
          <cell r="C2061">
            <v>0</v>
          </cell>
          <cell r="D2061">
            <v>0</v>
          </cell>
          <cell r="E2061">
            <v>0</v>
          </cell>
        </row>
        <row r="2062">
          <cell r="A2062" t="str">
            <v>558400 Opravy a údržba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</row>
        <row r="2063">
          <cell r="A2063" t="str">
            <v>558411 Opravy a údržba budov</v>
          </cell>
          <cell r="B2063">
            <v>0</v>
          </cell>
          <cell r="C2063">
            <v>403987.58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558411 Opravy a údržba budov</v>
          </cell>
          <cell r="B2064">
            <v>0</v>
          </cell>
          <cell r="C2064">
            <v>403987.58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558413 Opravy a údržba ostat</v>
          </cell>
          <cell r="B2065">
            <v>0</v>
          </cell>
          <cell r="C2065">
            <v>7188</v>
          </cell>
          <cell r="D2065">
            <v>0</v>
          </cell>
          <cell r="E2065">
            <v>0</v>
          </cell>
        </row>
        <row r="2066">
          <cell r="A2066" t="str">
            <v>558413 Opravy a údržba ostatní</v>
          </cell>
          <cell r="B2066">
            <v>0</v>
          </cell>
          <cell r="C2066">
            <v>7188</v>
          </cell>
          <cell r="D2066">
            <v>0</v>
          </cell>
          <cell r="E2066">
            <v>0</v>
          </cell>
        </row>
        <row r="2067">
          <cell r="A2067" t="str">
            <v>558810 Odpisy nehmotného maj</v>
          </cell>
          <cell r="B2067">
            <v>0</v>
          </cell>
          <cell r="C2067">
            <v>17352300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 t="str">
            <v>558810 Odpisy nehmotného majetku</v>
          </cell>
          <cell r="B2068">
            <v>0</v>
          </cell>
          <cell r="C2068">
            <v>17352300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 t="str">
            <v>558820 Odpisy hmotného majet</v>
          </cell>
          <cell r="B2069">
            <v>0</v>
          </cell>
          <cell r="C2069">
            <v>14072518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 t="str">
            <v>558820 Odpisy hmotného majetku</v>
          </cell>
          <cell r="B2070">
            <v>0</v>
          </cell>
          <cell r="C2070">
            <v>14072518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 t="str">
            <v>558826 Odpisy technického zh</v>
          </cell>
          <cell r="B2071">
            <v>0</v>
          </cell>
          <cell r="C2071">
            <v>115358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558826 Odpisy technického zhodnocení najatého majetku</v>
          </cell>
          <cell r="B2072">
            <v>0</v>
          </cell>
          <cell r="C2072">
            <v>115358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 t="str">
            <v>558832 Zůstatková cena provo</v>
          </cell>
          <cell r="B2073">
            <v>0</v>
          </cell>
          <cell r="C2073">
            <v>316428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558832 Zůstatková cena provozního HM při vyřazení.AM-neda</v>
          </cell>
          <cell r="B2074">
            <v>0</v>
          </cell>
          <cell r="C2074">
            <v>316428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 t="str">
            <v>558833 Zůstatková cena prov.</v>
          </cell>
          <cell r="B2075">
            <v>0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558833 Zůstatková cena prov.HM při vyřazení.-daňová</v>
          </cell>
          <cell r="B2076">
            <v>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 t="str">
            <v>558834 Zůstatková cena nepro</v>
          </cell>
          <cell r="B2077">
            <v>0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 t="str">
            <v>558834 Zůstatková cena neprov.HM při vyřazení - nedaň.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558837 Zůstatková cena majet</v>
          </cell>
          <cell r="B2079">
            <v>0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 t="str">
            <v>558837 Zůstatková cena majetku neodpisovaného-daňová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 t="str">
            <v>558911 Kurzové ztráty</v>
          </cell>
          <cell r="B2081">
            <v>0</v>
          </cell>
          <cell r="C2081">
            <v>149.53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558911 Kurzové ztráty</v>
          </cell>
          <cell r="B2082">
            <v>0</v>
          </cell>
          <cell r="C2082">
            <v>149.53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558941 Rozdíly v placení</v>
          </cell>
          <cell r="B2083">
            <v>0</v>
          </cell>
          <cell r="C2083">
            <v>0.54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558941 Rozdíly v placení</v>
          </cell>
          <cell r="B2084">
            <v>0</v>
          </cell>
          <cell r="C2084">
            <v>0.54</v>
          </cell>
          <cell r="D2084">
            <v>0</v>
          </cell>
          <cell r="E2084">
            <v>0</v>
          </cell>
          <cell r="F2084">
            <v>0</v>
          </cell>
        </row>
        <row r="2085">
          <cell r="A2085" t="str">
            <v>558999 Převedené netechnické</v>
          </cell>
          <cell r="B2085">
            <v>0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558999 Převedené netechnické náklady</v>
          </cell>
          <cell r="B2086">
            <v>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 t="str">
            <v>562400 Daň z nemovitostí</v>
          </cell>
          <cell r="B2087">
            <v>0</v>
          </cell>
          <cell r="C2087">
            <v>18994</v>
          </cell>
          <cell r="D2087">
            <v>0</v>
          </cell>
          <cell r="E2087">
            <v>0</v>
          </cell>
          <cell r="F2087">
            <v>0</v>
          </cell>
        </row>
        <row r="2088">
          <cell r="A2088" t="str">
            <v>562400 Daň z nemovitostí</v>
          </cell>
          <cell r="B2088">
            <v>0</v>
          </cell>
          <cell r="C2088">
            <v>18994</v>
          </cell>
          <cell r="D2088">
            <v>0</v>
          </cell>
          <cell r="E2088">
            <v>0</v>
          </cell>
          <cell r="F2088">
            <v>0</v>
          </cell>
        </row>
        <row r="2089">
          <cell r="A2089" t="str">
            <v>562500 Daň silniční</v>
          </cell>
          <cell r="B2089">
            <v>0</v>
          </cell>
          <cell r="C2089">
            <v>37340</v>
          </cell>
          <cell r="D2089">
            <v>0</v>
          </cell>
          <cell r="E2089">
            <v>0</v>
          </cell>
        </row>
        <row r="2090">
          <cell r="A2090" t="str">
            <v>562500 Daň silniční</v>
          </cell>
          <cell r="B2090">
            <v>0</v>
          </cell>
          <cell r="C2090">
            <v>37340</v>
          </cell>
          <cell r="D2090">
            <v>0</v>
          </cell>
          <cell r="E2090">
            <v>0</v>
          </cell>
        </row>
        <row r="2091">
          <cell r="A2091" t="str">
            <v>562700 Daně a poplatky správ</v>
          </cell>
          <cell r="B2091">
            <v>0</v>
          </cell>
          <cell r="C2091">
            <v>36524</v>
          </cell>
          <cell r="D2091">
            <v>0</v>
          </cell>
          <cell r="E2091">
            <v>0</v>
          </cell>
        </row>
        <row r="2092">
          <cell r="A2092" t="str">
            <v>562700 Daně a poplatky správní</v>
          </cell>
          <cell r="B2092">
            <v>0</v>
          </cell>
          <cell r="C2092">
            <v>36524</v>
          </cell>
          <cell r="D2092">
            <v>0</v>
          </cell>
          <cell r="E2092">
            <v>0</v>
          </cell>
        </row>
        <row r="2093">
          <cell r="A2093" t="str">
            <v>562710 Daně a poplatky hraze</v>
          </cell>
          <cell r="B2093">
            <v>0</v>
          </cell>
          <cell r="C2093">
            <v>8910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 t="str">
            <v>562710 Daně a poplatky hrazené kolky</v>
          </cell>
          <cell r="B2094">
            <v>0</v>
          </cell>
          <cell r="C2094">
            <v>8910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 t="str">
            <v>562720 Daně a poplatky ostat</v>
          </cell>
          <cell r="B2095">
            <v>0</v>
          </cell>
          <cell r="C2095">
            <v>81538.16</v>
          </cell>
          <cell r="D2095">
            <v>0</v>
          </cell>
          <cell r="E2095">
            <v>0</v>
          </cell>
        </row>
        <row r="2096">
          <cell r="A2096" t="str">
            <v>562720 Daně a poplatky ostatní</v>
          </cell>
          <cell r="B2096">
            <v>0</v>
          </cell>
          <cell r="C2096">
            <v>81538.16</v>
          </cell>
          <cell r="D2096">
            <v>0</v>
          </cell>
          <cell r="E2096">
            <v>0</v>
          </cell>
        </row>
        <row r="2097">
          <cell r="A2097" t="str">
            <v xml:space="preserve">564523 Úbytky hodnot - CR - </v>
          </cell>
          <cell r="B2097">
            <v>0</v>
          </cell>
          <cell r="C2097">
            <v>18711.02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 t="str">
            <v>564523 Úbytky hodnot - CR - AFS - inv.fondy</v>
          </cell>
          <cell r="B2098">
            <v>0</v>
          </cell>
          <cell r="C2098">
            <v>18711.02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 t="str">
            <v>564700 Úbytky hodnot - CR-AF</v>
          </cell>
          <cell r="B2099">
            <v>0</v>
          </cell>
          <cell r="C2099">
            <v>2130556.94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 t="str">
            <v>564700 Úbytky hodnot - CR-AFS-SD</v>
          </cell>
          <cell r="B2100">
            <v>0</v>
          </cell>
          <cell r="C2100">
            <v>2130556.94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 t="str">
            <v xml:space="preserve">571100 Daň z příjmů z běžné </v>
          </cell>
          <cell r="B2101">
            <v>0</v>
          </cell>
          <cell r="C2101">
            <v>-594700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 t="str">
            <v>571100 Daň z příjmů z běžné činnosti splatná</v>
          </cell>
          <cell r="B2102">
            <v>0</v>
          </cell>
          <cell r="C2102">
            <v>-594700</v>
          </cell>
          <cell r="D2102">
            <v>0</v>
          </cell>
          <cell r="E2102">
            <v>0</v>
          </cell>
          <cell r="F2102">
            <v>0</v>
          </cell>
        </row>
        <row r="2103">
          <cell r="A2103" t="str">
            <v>572100 Odložená daň</v>
          </cell>
          <cell r="B2103">
            <v>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 t="str">
            <v>572100 Odložená daň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</row>
        <row r="2105">
          <cell r="A2105" t="str">
            <v>601100 Předepsané hrubé poji</v>
          </cell>
          <cell r="B2105">
            <v>0</v>
          </cell>
          <cell r="C2105">
            <v>-75621017</v>
          </cell>
          <cell r="D2105">
            <v>0</v>
          </cell>
          <cell r="E2105">
            <v>0</v>
          </cell>
          <cell r="F2105">
            <v>0</v>
          </cell>
        </row>
        <row r="2106">
          <cell r="A2106" t="str">
            <v>601100 Předepsané hrubé pojistné - neživotní pojištění</v>
          </cell>
          <cell r="B2106">
            <v>0</v>
          </cell>
          <cell r="C2106">
            <v>-75621017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601180 Předepsané hrubé poji</v>
          </cell>
          <cell r="B2107">
            <v>0</v>
          </cell>
          <cell r="C2107">
            <v>-373314404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601180 Předepsané hrubé pojistné-rizikové-CPV</v>
          </cell>
          <cell r="B2108">
            <v>0</v>
          </cell>
          <cell r="C2108">
            <v>-373314404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 xml:space="preserve">602180 Předepsané poj.post. </v>
          </cell>
          <cell r="B2109">
            <v>0</v>
          </cell>
          <cell r="C2109">
            <v>373313802.83999997</v>
          </cell>
          <cell r="D2109">
            <v>0</v>
          </cell>
          <cell r="E2109">
            <v>0</v>
          </cell>
          <cell r="F2109">
            <v>0</v>
          </cell>
        </row>
        <row r="2110">
          <cell r="A2110" t="str">
            <v>602180 Předepsané poj.post. zaj.-CPV</v>
          </cell>
          <cell r="B2110">
            <v>0</v>
          </cell>
          <cell r="C2110">
            <v>373313802.83999997</v>
          </cell>
          <cell r="D2110">
            <v>0</v>
          </cell>
          <cell r="E2110">
            <v>0</v>
          </cell>
          <cell r="F2110">
            <v>0</v>
          </cell>
        </row>
        <row r="2111">
          <cell r="A2111" t="str">
            <v>602520 Předepsané hrubé poji</v>
          </cell>
          <cell r="B2111">
            <v>0</v>
          </cell>
          <cell r="C2111">
            <v>36140194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602520 Předepsané hrubé pojistné post. zaj. - VIG</v>
          </cell>
          <cell r="B2112">
            <v>0</v>
          </cell>
          <cell r="C2112">
            <v>36140194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603100 Použití rezervy na po</v>
          </cell>
          <cell r="B2113">
            <v>0</v>
          </cell>
          <cell r="C2113">
            <v>-10009610</v>
          </cell>
          <cell r="D2113">
            <v>0</v>
          </cell>
          <cell r="E2113">
            <v>0</v>
          </cell>
          <cell r="F2113">
            <v>0</v>
          </cell>
        </row>
        <row r="2114">
          <cell r="A2114" t="str">
            <v>603100 Použití rezervy na pojistná plnění - neživotní poj</v>
          </cell>
          <cell r="B2114">
            <v>0</v>
          </cell>
          <cell r="C2114">
            <v>-10009610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 xml:space="preserve">603120 Použití rezervy RBNS </v>
          </cell>
          <cell r="B2115">
            <v>0</v>
          </cell>
          <cell r="C2115">
            <v>-39889038</v>
          </cell>
          <cell r="D2115">
            <v>0</v>
          </cell>
          <cell r="E2115">
            <v>0</v>
          </cell>
        </row>
        <row r="2116">
          <cell r="A2116" t="str">
            <v>603120 Použití rezervy RBNS - předch.roky</v>
          </cell>
          <cell r="B2116">
            <v>0</v>
          </cell>
          <cell r="C2116">
            <v>-39889038</v>
          </cell>
          <cell r="D2116">
            <v>0</v>
          </cell>
          <cell r="E2116">
            <v>0</v>
          </cell>
        </row>
        <row r="2117">
          <cell r="A2117" t="str">
            <v>603180 Použití rezervy na po</v>
          </cell>
          <cell r="B2117">
            <v>0</v>
          </cell>
          <cell r="C2117">
            <v>-9627987</v>
          </cell>
          <cell r="D2117">
            <v>0</v>
          </cell>
          <cell r="E2117">
            <v>0</v>
          </cell>
        </row>
        <row r="2118">
          <cell r="A2118" t="str">
            <v>603180 Použití rezervy na poj.plnění-ohl.-běžný rok-CPV</v>
          </cell>
          <cell r="B2118">
            <v>0</v>
          </cell>
          <cell r="C2118">
            <v>-9627987</v>
          </cell>
          <cell r="D2118">
            <v>0</v>
          </cell>
          <cell r="E2118">
            <v>0</v>
          </cell>
        </row>
        <row r="2119">
          <cell r="A2119" t="str">
            <v>603182 Použití rezervy na po</v>
          </cell>
          <cell r="B2119">
            <v>0</v>
          </cell>
          <cell r="C2119">
            <v>-65197738</v>
          </cell>
          <cell r="D2119">
            <v>0</v>
          </cell>
          <cell r="E2119">
            <v>0</v>
          </cell>
        </row>
        <row r="2120">
          <cell r="A2120" t="str">
            <v>603182 Použití rezervy na poj.plnění-ohl.-min. rok - CPV</v>
          </cell>
          <cell r="B2120">
            <v>0</v>
          </cell>
          <cell r="C2120">
            <v>-65197738</v>
          </cell>
          <cell r="D2120">
            <v>0</v>
          </cell>
          <cell r="E2120">
            <v>0</v>
          </cell>
        </row>
        <row r="2121">
          <cell r="A2121" t="str">
            <v xml:space="preserve">603200 Použití rezervy IBNR </v>
          </cell>
          <cell r="B2121">
            <v>0</v>
          </cell>
          <cell r="C2121">
            <v>-402363</v>
          </cell>
          <cell r="D2121">
            <v>0</v>
          </cell>
          <cell r="E2121">
            <v>0</v>
          </cell>
        </row>
        <row r="2122">
          <cell r="A2122" t="str">
            <v>603200 Použití rezervy IBNR - neživotní pojištění</v>
          </cell>
          <cell r="B2122">
            <v>0</v>
          </cell>
          <cell r="C2122">
            <v>-402363</v>
          </cell>
          <cell r="D2122">
            <v>0</v>
          </cell>
          <cell r="E2122">
            <v>0</v>
          </cell>
        </row>
        <row r="2123">
          <cell r="A2123" t="str">
            <v xml:space="preserve">603220 Použití rezervy IBNR </v>
          </cell>
          <cell r="B2123">
            <v>0</v>
          </cell>
          <cell r="C2123">
            <v>-95853813.590000004</v>
          </cell>
          <cell r="D2123">
            <v>0</v>
          </cell>
          <cell r="E2123">
            <v>0</v>
          </cell>
        </row>
        <row r="2124">
          <cell r="A2124" t="str">
            <v>603220 Použití rezervy IBNR - předch. roky</v>
          </cell>
          <cell r="B2124">
            <v>0</v>
          </cell>
          <cell r="C2124">
            <v>-95853813.590000004</v>
          </cell>
          <cell r="D2124">
            <v>0</v>
          </cell>
          <cell r="E2124">
            <v>0</v>
          </cell>
        </row>
        <row r="2125">
          <cell r="A2125" t="str">
            <v>603280 Použití rezervy na po</v>
          </cell>
          <cell r="B2125">
            <v>0</v>
          </cell>
          <cell r="C2125">
            <v>0</v>
          </cell>
          <cell r="D2125">
            <v>0</v>
          </cell>
          <cell r="E2125">
            <v>0</v>
          </cell>
        </row>
        <row r="2126">
          <cell r="A2126" t="str">
            <v>603280 Použití rezervy na poj.plnění-neohl.-běžný rok-CPV</v>
          </cell>
          <cell r="B2126">
            <v>0</v>
          </cell>
          <cell r="C2126">
            <v>0</v>
          </cell>
          <cell r="D2126">
            <v>0</v>
          </cell>
          <cell r="E2126">
            <v>0</v>
          </cell>
        </row>
        <row r="2127">
          <cell r="A2127" t="str">
            <v>603282 Použití rezervy na po</v>
          </cell>
          <cell r="B2127">
            <v>0</v>
          </cell>
          <cell r="C2127">
            <v>-26126980.530000001</v>
          </cell>
          <cell r="D2127">
            <v>0</v>
          </cell>
          <cell r="E2127">
            <v>0</v>
          </cell>
        </row>
        <row r="2128">
          <cell r="A2128" t="str">
            <v>603282 Použití rezervy na poj.plnění-neohl.-min. rok-CPV</v>
          </cell>
          <cell r="B2128">
            <v>0</v>
          </cell>
          <cell r="C2128">
            <v>-26126980.530000001</v>
          </cell>
          <cell r="D2128">
            <v>0</v>
          </cell>
          <cell r="E2128">
            <v>0</v>
          </cell>
        </row>
        <row r="2129">
          <cell r="A2129" t="str">
            <v xml:space="preserve">604123 Použití rezervy RBNS </v>
          </cell>
          <cell r="B2129">
            <v>0</v>
          </cell>
          <cell r="C2129">
            <v>10849303.5</v>
          </cell>
          <cell r="D2129">
            <v>0</v>
          </cell>
          <cell r="E2129">
            <v>0</v>
          </cell>
        </row>
        <row r="2130">
          <cell r="A2130" t="str">
            <v>604123 Použití rezervy RBNS post.- předch.rok - VIG - NP</v>
          </cell>
          <cell r="B2130">
            <v>0</v>
          </cell>
          <cell r="C2130">
            <v>10849303.5</v>
          </cell>
          <cell r="D2130">
            <v>0</v>
          </cell>
          <cell r="E2130">
            <v>0</v>
          </cell>
        </row>
        <row r="2131">
          <cell r="A2131" t="str">
            <v xml:space="preserve">604125 Použití rezervy RBNS </v>
          </cell>
          <cell r="B2131">
            <v>0</v>
          </cell>
          <cell r="C2131">
            <v>1975796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604125 Použití rezervy RBNS post.- běž.rok - VIG - NP</v>
          </cell>
          <cell r="B2132">
            <v>0</v>
          </cell>
          <cell r="C2132">
            <v>1975796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 t="str">
            <v>604180 Použití rez.na poj.pl</v>
          </cell>
          <cell r="B2133">
            <v>0</v>
          </cell>
          <cell r="C2133">
            <v>8572096</v>
          </cell>
          <cell r="D2133">
            <v>0</v>
          </cell>
          <cell r="E2133">
            <v>0</v>
          </cell>
          <cell r="F2133">
            <v>0</v>
          </cell>
        </row>
        <row r="2134">
          <cell r="A2134" t="str">
            <v>604180 Použití rez.na poj.plnění-ohl.-běžný rok-post.CPV</v>
          </cell>
          <cell r="B2134">
            <v>0</v>
          </cell>
          <cell r="C2134">
            <v>8572096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 t="str">
            <v>604182 Použití rez.na poj.pl</v>
          </cell>
          <cell r="B2135">
            <v>0</v>
          </cell>
          <cell r="C2135">
            <v>51285749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 t="str">
            <v>604182 Použití rez.na poj.plnění-ohl.-min. rok -post. CPV</v>
          </cell>
          <cell r="B2136">
            <v>0</v>
          </cell>
          <cell r="C2136">
            <v>51285749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 xml:space="preserve">604223 Použití rezervy IBNR </v>
          </cell>
          <cell r="B2137">
            <v>0</v>
          </cell>
          <cell r="C2137">
            <v>6214604.4000000004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 t="str">
            <v>604223 Použití rezervy IBNR - post. - předch. rok - VIG</v>
          </cell>
          <cell r="B2138">
            <v>0</v>
          </cell>
          <cell r="C2138">
            <v>6214604.4000000004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 t="str">
            <v xml:space="preserve">604225 Použití rezervy IBNR </v>
          </cell>
          <cell r="B2139">
            <v>0</v>
          </cell>
          <cell r="C2139">
            <v>4887853.97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 t="str">
            <v>604225 Použití rezervy IBNR - post. - běžný rok - VIG</v>
          </cell>
          <cell r="B2140">
            <v>0</v>
          </cell>
          <cell r="C2140">
            <v>4887853.97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604280 Použití rez.na poj.pl</v>
          </cell>
          <cell r="B2141">
            <v>0</v>
          </cell>
          <cell r="C2141">
            <v>0</v>
          </cell>
          <cell r="D2141">
            <v>0</v>
          </cell>
          <cell r="E2141">
            <v>0</v>
          </cell>
        </row>
        <row r="2142">
          <cell r="A2142" t="str">
            <v>604280 Použití rez.na poj.plnění-neohl.-běžný rok-postCPV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</row>
        <row r="2143">
          <cell r="A2143" t="str">
            <v>605100 Použití rezervy na ne</v>
          </cell>
          <cell r="B2143">
            <v>0</v>
          </cell>
          <cell r="C2143">
            <v>-74477744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605100 Použití rezervy na nezasl. pojistné - NP</v>
          </cell>
          <cell r="B2144">
            <v>0</v>
          </cell>
          <cell r="C2144">
            <v>-74477744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606520 Použití rezervy na ne</v>
          </cell>
          <cell r="B2145">
            <v>0</v>
          </cell>
          <cell r="C2145">
            <v>28464006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606520 Použití rezervy na nezasl.poj.- post. - VIG</v>
          </cell>
          <cell r="B2146">
            <v>0</v>
          </cell>
          <cell r="C2146">
            <v>28464006</v>
          </cell>
          <cell r="D2146">
            <v>0</v>
          </cell>
          <cell r="E2146">
            <v>0</v>
          </cell>
          <cell r="F2146">
            <v>0</v>
          </cell>
        </row>
        <row r="2147">
          <cell r="A2147" t="str">
            <v>607180 Použití rezervy na pr</v>
          </cell>
          <cell r="B2147">
            <v>0</v>
          </cell>
          <cell r="C2147">
            <v>-277797341.18000001</v>
          </cell>
          <cell r="D2147">
            <v>0</v>
          </cell>
          <cell r="E2147">
            <v>0</v>
          </cell>
        </row>
        <row r="2148">
          <cell r="A2148" t="str">
            <v>607180 Použití rezervy na prémie a slevy - bonus CPV</v>
          </cell>
          <cell r="B2148">
            <v>0</v>
          </cell>
          <cell r="C2148">
            <v>-277797341.18000001</v>
          </cell>
          <cell r="D2148">
            <v>0</v>
          </cell>
          <cell r="E2148">
            <v>0</v>
          </cell>
        </row>
        <row r="2149">
          <cell r="A2149" t="str">
            <v>607910 Použití rez. na prémi</v>
          </cell>
          <cell r="B2149">
            <v>0</v>
          </cell>
          <cell r="C2149">
            <v>-1244830.1000000001</v>
          </cell>
          <cell r="D2149">
            <v>0</v>
          </cell>
          <cell r="E2149">
            <v>0</v>
          </cell>
        </row>
        <row r="2150">
          <cell r="A2150" t="str">
            <v>607910 Použití rez. na prémie a slevy - bonus ČSÚP</v>
          </cell>
          <cell r="B2150">
            <v>0</v>
          </cell>
          <cell r="C2150">
            <v>-1244830.1000000001</v>
          </cell>
          <cell r="D2150">
            <v>0</v>
          </cell>
          <cell r="E2150">
            <v>0</v>
          </cell>
        </row>
        <row r="2151">
          <cell r="A2151" t="str">
            <v xml:space="preserve">608180 Použití rez.na prém. </v>
          </cell>
          <cell r="B2151">
            <v>0</v>
          </cell>
          <cell r="C2151">
            <v>277797216.01999998</v>
          </cell>
          <cell r="D2151">
            <v>0</v>
          </cell>
          <cell r="E2151">
            <v>0</v>
          </cell>
        </row>
        <row r="2152">
          <cell r="A2152" t="str">
            <v>608180 Použití rez.na prém. a slevy-bonus postoup.CPV</v>
          </cell>
          <cell r="B2152">
            <v>0</v>
          </cell>
          <cell r="C2152">
            <v>277797216.01999998</v>
          </cell>
          <cell r="D2152">
            <v>0</v>
          </cell>
          <cell r="E2152">
            <v>0</v>
          </cell>
        </row>
        <row r="2153">
          <cell r="A2153" t="str">
            <v>611100 Převedené výnosy z fi</v>
          </cell>
          <cell r="B2153">
            <v>0</v>
          </cell>
          <cell r="C2153">
            <v>0</v>
          </cell>
          <cell r="D2153">
            <v>0</v>
          </cell>
          <cell r="E2153">
            <v>0</v>
          </cell>
        </row>
        <row r="2154">
          <cell r="A2154" t="str">
            <v>611100 Převedené výnosy z finanč.umístění z netechn.účtu</v>
          </cell>
          <cell r="B2154">
            <v>0</v>
          </cell>
          <cell r="C2154">
            <v>0</v>
          </cell>
          <cell r="D2154">
            <v>0</v>
          </cell>
          <cell r="E2154">
            <v>0</v>
          </cell>
        </row>
        <row r="2155">
          <cell r="A2155" t="str">
            <v>613500 Zajistná provize - VI</v>
          </cell>
          <cell r="B2155">
            <v>0</v>
          </cell>
          <cell r="C2155">
            <v>-10211103.119999999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 t="str">
            <v>613500 Zajistná provize - VIG</v>
          </cell>
          <cell r="B2156">
            <v>0</v>
          </cell>
          <cell r="C2156">
            <v>-10211103.119999999</v>
          </cell>
          <cell r="D2156">
            <v>0</v>
          </cell>
          <cell r="E2156">
            <v>0</v>
          </cell>
          <cell r="F2156">
            <v>0</v>
          </cell>
        </row>
        <row r="2157">
          <cell r="A2157" t="str">
            <v>616185 Přijatý podíl na zisk</v>
          </cell>
          <cell r="B2157">
            <v>0</v>
          </cell>
          <cell r="C2157">
            <v>-294409.09999999998</v>
          </cell>
          <cell r="D2157">
            <v>0</v>
          </cell>
          <cell r="E2157">
            <v>0</v>
          </cell>
        </row>
        <row r="2158">
          <cell r="A2158" t="str">
            <v>616185 Přijatý podíl na zisku od zajistitele - CPV</v>
          </cell>
          <cell r="B2158">
            <v>0</v>
          </cell>
          <cell r="C2158">
            <v>-294409.09999999998</v>
          </cell>
          <cell r="D2158">
            <v>0</v>
          </cell>
          <cell r="E2158">
            <v>0</v>
          </cell>
        </row>
        <row r="2159">
          <cell r="A2159" t="str">
            <v>618100 Rozdíly v placení</v>
          </cell>
          <cell r="B2159">
            <v>0</v>
          </cell>
          <cell r="C2159">
            <v>-865.26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618100 Rozdíly v placení</v>
          </cell>
          <cell r="B2160">
            <v>0</v>
          </cell>
          <cell r="C2160">
            <v>-865.26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618101 Odpis nestálců NP</v>
          </cell>
          <cell r="B2161">
            <v>0</v>
          </cell>
          <cell r="C2161">
            <v>-17847.150000000001</v>
          </cell>
          <cell r="D2161">
            <v>0</v>
          </cell>
          <cell r="E2161">
            <v>0</v>
          </cell>
        </row>
        <row r="2162">
          <cell r="A2162" t="str">
            <v>618101 Odpis nestálců NP</v>
          </cell>
          <cell r="B2162">
            <v>0</v>
          </cell>
          <cell r="C2162">
            <v>-17847.150000000001</v>
          </cell>
          <cell r="D2162">
            <v>0</v>
          </cell>
          <cell r="E2162">
            <v>0</v>
          </cell>
        </row>
        <row r="2163">
          <cell r="A2163" t="str">
            <v>618190 Kurzové zisky</v>
          </cell>
          <cell r="B2163">
            <v>0</v>
          </cell>
          <cell r="C2163">
            <v>0</v>
          </cell>
          <cell r="D2163">
            <v>0</v>
          </cell>
          <cell r="E2163">
            <v>0</v>
          </cell>
        </row>
        <row r="2164">
          <cell r="A2164" t="str">
            <v>618190 Kurzové zisky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</row>
        <row r="2165">
          <cell r="A2165" t="str">
            <v>618200 Přijaté úroky z prodl</v>
          </cell>
          <cell r="B2165">
            <v>0</v>
          </cell>
          <cell r="C2165">
            <v>-3118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618200 Přijaté úroky z prodlení</v>
          </cell>
          <cell r="B2166">
            <v>0</v>
          </cell>
          <cell r="C2166">
            <v>-3118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618500 Úroky z běžných účtů</v>
          </cell>
          <cell r="B2167">
            <v>0</v>
          </cell>
          <cell r="C2167">
            <v>-3834.1</v>
          </cell>
          <cell r="D2167">
            <v>0</v>
          </cell>
          <cell r="E2167">
            <v>0</v>
          </cell>
        </row>
        <row r="2168">
          <cell r="A2168" t="str">
            <v>618500 Úroky z běžných účtů</v>
          </cell>
          <cell r="B2168">
            <v>0</v>
          </cell>
          <cell r="C2168">
            <v>-3834.1</v>
          </cell>
          <cell r="D2168">
            <v>0</v>
          </cell>
          <cell r="E2168">
            <v>0</v>
          </cell>
        </row>
        <row r="2169">
          <cell r="A2169" t="str">
            <v xml:space="preserve">618550 Čerpání OP k pohl.ze </v>
          </cell>
          <cell r="B2169">
            <v>0</v>
          </cell>
          <cell r="C2169">
            <v>-122676.87</v>
          </cell>
          <cell r="D2169">
            <v>0</v>
          </cell>
          <cell r="E2169">
            <v>0</v>
          </cell>
        </row>
        <row r="2170">
          <cell r="A2170" t="str">
            <v>618550 Čerpání OP k pohl.ze soudn.rozhod.-daňový výnos</v>
          </cell>
          <cell r="B2170">
            <v>0</v>
          </cell>
          <cell r="C2170">
            <v>-122676.87</v>
          </cell>
          <cell r="D2170">
            <v>0</v>
          </cell>
          <cell r="E2170">
            <v>0</v>
          </cell>
        </row>
        <row r="2171">
          <cell r="A2171" t="str">
            <v xml:space="preserve">618590 Čerpání OP k pohl.ze </v>
          </cell>
          <cell r="B2171">
            <v>0</v>
          </cell>
          <cell r="C2171">
            <v>-61517.14</v>
          </cell>
          <cell r="D2171">
            <v>0</v>
          </cell>
          <cell r="E2171">
            <v>0</v>
          </cell>
        </row>
        <row r="2172">
          <cell r="A2172" t="str">
            <v>618590 Čerpání OP k pohl.ze soudn.rozhod.-nedaňový výnos</v>
          </cell>
          <cell r="B2172">
            <v>0</v>
          </cell>
          <cell r="C2172">
            <v>-61517.14</v>
          </cell>
          <cell r="D2172">
            <v>0</v>
          </cell>
          <cell r="E2172">
            <v>0</v>
          </cell>
        </row>
        <row r="2173">
          <cell r="A2173" t="str">
            <v>618700 Výnosy z odepsaných p</v>
          </cell>
          <cell r="B2173">
            <v>0</v>
          </cell>
          <cell r="C2173">
            <v>-78.400000000000006</v>
          </cell>
          <cell r="D2173">
            <v>0</v>
          </cell>
          <cell r="E2173">
            <v>0</v>
          </cell>
        </row>
        <row r="2174">
          <cell r="A2174" t="str">
            <v>618700 Výnosy z odepsaných pohledávek -NP</v>
          </cell>
          <cell r="B2174">
            <v>0</v>
          </cell>
          <cell r="C2174">
            <v>-78.400000000000006</v>
          </cell>
          <cell r="D2174">
            <v>0</v>
          </cell>
          <cell r="E2174">
            <v>0</v>
          </cell>
        </row>
        <row r="2175">
          <cell r="A2175" t="str">
            <v>618710 Výnosy z odepsaných p</v>
          </cell>
          <cell r="B2175">
            <v>0</v>
          </cell>
          <cell r="C2175">
            <v>-313.60000000000002</v>
          </cell>
          <cell r="D2175">
            <v>0</v>
          </cell>
          <cell r="E2175">
            <v>0</v>
          </cell>
        </row>
        <row r="2176">
          <cell r="A2176" t="str">
            <v>618710 Výnosy z odepsaných pohledávek -NP - nedaňové</v>
          </cell>
          <cell r="B2176">
            <v>0</v>
          </cell>
          <cell r="C2176">
            <v>-313.60000000000002</v>
          </cell>
          <cell r="D2176">
            <v>0</v>
          </cell>
          <cell r="E2176">
            <v>0</v>
          </cell>
        </row>
        <row r="2177">
          <cell r="A2177" t="str">
            <v>618850 Provize za zprostředk</v>
          </cell>
          <cell r="B2177">
            <v>0</v>
          </cell>
          <cell r="C2177">
            <v>-10070719.5</v>
          </cell>
          <cell r="D2177">
            <v>0</v>
          </cell>
          <cell r="E2177">
            <v>0</v>
          </cell>
        </row>
        <row r="2178">
          <cell r="A2178" t="str">
            <v>618850 Provize za zprostředkování od Kooperativy</v>
          </cell>
          <cell r="B2178">
            <v>0</v>
          </cell>
          <cell r="C2178">
            <v>-10070719.5</v>
          </cell>
          <cell r="D2178">
            <v>0</v>
          </cell>
          <cell r="E2178">
            <v>0</v>
          </cell>
        </row>
        <row r="2179">
          <cell r="A2179" t="str">
            <v>618939 Vrácené soudní poplat</v>
          </cell>
          <cell r="B2179">
            <v>0</v>
          </cell>
          <cell r="C2179">
            <v>-45900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 t="str">
            <v>618939 Vrácené soudní poplatky na soudní vymáhání</v>
          </cell>
          <cell r="B2180">
            <v>0</v>
          </cell>
          <cell r="C2180">
            <v>-45900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618940 Kurzový rozdíl</v>
          </cell>
          <cell r="B2181">
            <v>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 t="str">
            <v>618940 Kurzový rozdíl</v>
          </cell>
          <cell r="B2182">
            <v>0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 t="str">
            <v>618950 Zrušení OP daňově úči</v>
          </cell>
          <cell r="B2183">
            <v>0</v>
          </cell>
          <cell r="C2183">
            <v>-373883.51</v>
          </cell>
          <cell r="D2183">
            <v>0</v>
          </cell>
          <cell r="E2183">
            <v>0</v>
          </cell>
        </row>
        <row r="2184">
          <cell r="A2184" t="str">
            <v>618950 Zrušení OP daňově účinných-NP-daňový výnos</v>
          </cell>
          <cell r="B2184">
            <v>0</v>
          </cell>
          <cell r="C2184">
            <v>-373883.51</v>
          </cell>
          <cell r="D2184">
            <v>0</v>
          </cell>
          <cell r="E2184">
            <v>0</v>
          </cell>
        </row>
        <row r="2185">
          <cell r="A2185" t="str">
            <v>618990 Zrušení OP daňově neú</v>
          </cell>
          <cell r="B2185">
            <v>0</v>
          </cell>
          <cell r="C2185">
            <v>-388990.53</v>
          </cell>
          <cell r="D2185">
            <v>0</v>
          </cell>
          <cell r="E2185">
            <v>0</v>
          </cell>
        </row>
        <row r="2186">
          <cell r="A2186" t="str">
            <v>618990 Zrušení OP daňově neúčinných - NP - nedaň.</v>
          </cell>
          <cell r="B2186">
            <v>0</v>
          </cell>
          <cell r="C2186">
            <v>-388990.53</v>
          </cell>
          <cell r="D2186">
            <v>0</v>
          </cell>
          <cell r="E2186">
            <v>0</v>
          </cell>
        </row>
        <row r="2187">
          <cell r="A2187" t="str">
            <v>618999 Převedené výnosy</v>
          </cell>
          <cell r="B2187">
            <v>0</v>
          </cell>
          <cell r="C2187">
            <v>0</v>
          </cell>
          <cell r="D2187">
            <v>0</v>
          </cell>
          <cell r="E2187">
            <v>0</v>
          </cell>
        </row>
        <row r="2188">
          <cell r="A2188" t="str">
            <v>618999 Převedené výnosy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</row>
        <row r="2189">
          <cell r="A2189" t="str">
            <v>621110 Předepsané hrubé poji</v>
          </cell>
          <cell r="B2189">
            <v>0</v>
          </cell>
          <cell r="C2189">
            <v>-5390176334</v>
          </cell>
          <cell r="D2189">
            <v>0</v>
          </cell>
          <cell r="E2189">
            <v>0</v>
          </cell>
        </row>
        <row r="2190">
          <cell r="A2190" t="str">
            <v>621110 Předepsané hrubé pojistné-kapitálové</v>
          </cell>
          <cell r="B2190">
            <v>0</v>
          </cell>
          <cell r="C2190">
            <v>-5390176334</v>
          </cell>
          <cell r="D2190">
            <v>0</v>
          </cell>
          <cell r="E2190">
            <v>0</v>
          </cell>
        </row>
        <row r="2191">
          <cell r="A2191" t="str">
            <v>621120 Předepsané hrubé poji</v>
          </cell>
          <cell r="B2191">
            <v>0</v>
          </cell>
          <cell r="C2191">
            <v>-471609768</v>
          </cell>
          <cell r="D2191">
            <v>0</v>
          </cell>
          <cell r="E2191">
            <v>0</v>
          </cell>
        </row>
        <row r="2192">
          <cell r="A2192" t="str">
            <v>621120 Předepsané hrubé pojistné-rizikové</v>
          </cell>
          <cell r="B2192">
            <v>0</v>
          </cell>
          <cell r="C2192">
            <v>-471609768</v>
          </cell>
          <cell r="D2192">
            <v>0</v>
          </cell>
          <cell r="E2192">
            <v>0</v>
          </cell>
        </row>
        <row r="2193">
          <cell r="A2193" t="str">
            <v>621210 Předepsané hrubé poji</v>
          </cell>
          <cell r="B2193">
            <v>0</v>
          </cell>
          <cell r="C2193">
            <v>-322627321</v>
          </cell>
          <cell r="D2193">
            <v>0</v>
          </cell>
          <cell r="E2193">
            <v>0</v>
          </cell>
        </row>
        <row r="2194">
          <cell r="A2194" t="str">
            <v>621210 Předepsané hrubé pojistné flexibilního ŽP 2.druhu</v>
          </cell>
          <cell r="B2194">
            <v>0</v>
          </cell>
          <cell r="C2194">
            <v>-322627321</v>
          </cell>
          <cell r="D2194">
            <v>0</v>
          </cell>
          <cell r="E2194">
            <v>0</v>
          </cell>
        </row>
        <row r="2195">
          <cell r="A2195" t="str">
            <v>621220 Předepsané hrubé poji</v>
          </cell>
          <cell r="B2195">
            <v>0</v>
          </cell>
          <cell r="C2195">
            <v>322627321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 t="str">
            <v>621220 Předepsané hrubé pojistné flexibilního ŽP umělý pr</v>
          </cell>
          <cell r="B2196">
            <v>0</v>
          </cell>
          <cell r="C2196">
            <v>322627321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 t="str">
            <v>621310 Předepsané hrubé poji</v>
          </cell>
          <cell r="B2197">
            <v>0</v>
          </cell>
          <cell r="C2197">
            <v>-1453902553</v>
          </cell>
          <cell r="D2197">
            <v>0</v>
          </cell>
          <cell r="E2197">
            <v>0</v>
          </cell>
        </row>
        <row r="2198">
          <cell r="A2198" t="str">
            <v>621310 Předepsané hrubé pojistné FZ 2009- 2.druhu</v>
          </cell>
          <cell r="B2198">
            <v>0</v>
          </cell>
          <cell r="C2198">
            <v>-1453902553</v>
          </cell>
          <cell r="D2198">
            <v>0</v>
          </cell>
          <cell r="E2198">
            <v>0</v>
          </cell>
        </row>
        <row r="2199">
          <cell r="A2199" t="str">
            <v>621320 Předepsané hrubé poji</v>
          </cell>
          <cell r="B2199">
            <v>0</v>
          </cell>
          <cell r="C2199">
            <v>1453902553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 t="str">
            <v>621320 Předepsané hrubé pojistné FZ 2009 umělý pr</v>
          </cell>
          <cell r="B2200">
            <v>0</v>
          </cell>
          <cell r="C2200">
            <v>1453902553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621410 Předepsané hrubé poji</v>
          </cell>
          <cell r="B2201">
            <v>0</v>
          </cell>
          <cell r="C2201">
            <v>-75394326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 t="str">
            <v>621410 Předepsané hrubé pojistné-Unit Linked- 2.druhu</v>
          </cell>
          <cell r="B2202">
            <v>0</v>
          </cell>
          <cell r="C2202">
            <v>-75394326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 t="str">
            <v>621420 Předepsané hrubé poji</v>
          </cell>
          <cell r="B2203">
            <v>0</v>
          </cell>
          <cell r="C2203">
            <v>75394326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 t="str">
            <v>621420 Předepsané hrubé pojistné-Unit Linked- 2.druhu</v>
          </cell>
          <cell r="B2204">
            <v>0</v>
          </cell>
          <cell r="C2204">
            <v>75394326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 t="str">
            <v>621510 Předepsané hrubé poji</v>
          </cell>
          <cell r="B2205">
            <v>0</v>
          </cell>
          <cell r="C2205">
            <v>-28888480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 t="str">
            <v>621510 Předepsané hrubé pojistné-JUNIOR- 2.druhu</v>
          </cell>
          <cell r="B2206">
            <v>0</v>
          </cell>
          <cell r="C2206">
            <v>-28888480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621520 Předepsané hrubé poji</v>
          </cell>
          <cell r="B2207">
            <v>0</v>
          </cell>
          <cell r="C2207">
            <v>28888480</v>
          </cell>
          <cell r="D2207">
            <v>0</v>
          </cell>
          <cell r="E2207">
            <v>0</v>
          </cell>
        </row>
        <row r="2208">
          <cell r="A2208" t="str">
            <v>621520 Předepsané hrubé pojistné-JUNIOR- 2.druhu</v>
          </cell>
          <cell r="B2208">
            <v>0</v>
          </cell>
          <cell r="C2208">
            <v>28888480</v>
          </cell>
          <cell r="D2208">
            <v>0</v>
          </cell>
          <cell r="E2208">
            <v>0</v>
          </cell>
        </row>
        <row r="2209">
          <cell r="A2209" t="str">
            <v>622110 Předepsané hrubé poj.</v>
          </cell>
          <cell r="B2209">
            <v>0</v>
          </cell>
          <cell r="C2209">
            <v>43924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622110 Předepsané hrubé poj. postoupené zaj.-Ž kapitálové</v>
          </cell>
          <cell r="B2210">
            <v>0</v>
          </cell>
          <cell r="C2210">
            <v>43924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622120 Předepsané hrubé poj.</v>
          </cell>
          <cell r="B2211">
            <v>0</v>
          </cell>
          <cell r="C2211">
            <v>14787473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622120 Předepsané hrubé poj. postoupené zaj.-Ž rizikové</v>
          </cell>
          <cell r="B2212">
            <v>0</v>
          </cell>
          <cell r="C2212">
            <v>14787473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622122 Předepsané hrubé poj.</v>
          </cell>
          <cell r="B2213">
            <v>0</v>
          </cell>
          <cell r="C2213">
            <v>285927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622122 Předepsané hrubé poj. postoupené zaj.-Ž rizikové</v>
          </cell>
          <cell r="B2214">
            <v>0</v>
          </cell>
          <cell r="C2214">
            <v>285927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 t="str">
            <v>622520 Předepsané hrubé poji</v>
          </cell>
          <cell r="B2215">
            <v>0</v>
          </cell>
          <cell r="C2215">
            <v>659751581.94000006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 t="str">
            <v>622520 Předepsané hrubé pojistné post. zaj. - VIG</v>
          </cell>
          <cell r="B2216">
            <v>0</v>
          </cell>
          <cell r="C2216">
            <v>659751581.94000006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622920 Předepsané hrubé poj.</v>
          </cell>
          <cell r="B2217">
            <v>0</v>
          </cell>
          <cell r="C2217">
            <v>37785359.009999998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622920 Předepsané hrubé poj. post.zaj.-rizikové-CSHYP</v>
          </cell>
          <cell r="B2218">
            <v>0</v>
          </cell>
          <cell r="C2218">
            <v>37785359.009999998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 t="str">
            <v>623100 Použití rezervy na ne</v>
          </cell>
          <cell r="B2219">
            <v>0</v>
          </cell>
          <cell r="C2219">
            <v>-85479436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623100 Použití rezervy na nezasloužené pojistné</v>
          </cell>
          <cell r="B2220">
            <v>0</v>
          </cell>
          <cell r="C2220">
            <v>-85479436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 t="str">
            <v>624100 Použití rez na nezasl</v>
          </cell>
          <cell r="B2221">
            <v>0</v>
          </cell>
          <cell r="C2221">
            <v>9250714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 t="str">
            <v>624100 Použití rez na nezasl. pojistné - post. zajišť.</v>
          </cell>
          <cell r="B2222">
            <v>0</v>
          </cell>
          <cell r="C2222">
            <v>9250714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624520 Použití rezervy na ne</v>
          </cell>
          <cell r="B2223">
            <v>0</v>
          </cell>
          <cell r="C2223">
            <v>5572922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624520 Použití rezervy na nezasl.poj.- post. - VIG</v>
          </cell>
          <cell r="B2224">
            <v>0</v>
          </cell>
          <cell r="C2224">
            <v>5572922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625110 Použití RBNS - kapitá</v>
          </cell>
          <cell r="B2225">
            <v>0</v>
          </cell>
          <cell r="C2225">
            <v>-2463586444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625110 Použití RBNS - kapitálové-proporční</v>
          </cell>
          <cell r="B2226">
            <v>0</v>
          </cell>
          <cell r="C2226">
            <v>-2463586444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625113 Použití RBNS - kapitá</v>
          </cell>
          <cell r="B2227">
            <v>0</v>
          </cell>
          <cell r="C2227">
            <v>-445972812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625113 Použití RBNS - kapitálové-proporční-předch.roky</v>
          </cell>
          <cell r="B2228">
            <v>0</v>
          </cell>
          <cell r="C2228">
            <v>-445972812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625120 Použití RBNS - riziko</v>
          </cell>
          <cell r="B2229">
            <v>0</v>
          </cell>
          <cell r="C2229">
            <v>-364552297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 t="str">
            <v>625120 Použití RBNS - rizikové-proporční</v>
          </cell>
          <cell r="B2230">
            <v>0</v>
          </cell>
          <cell r="C2230">
            <v>-364552297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625123 Použití RBNS - riziko</v>
          </cell>
          <cell r="B2231">
            <v>0</v>
          </cell>
          <cell r="C2231">
            <v>-785415875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 t="str">
            <v>625123 Použití RBNS - rizikové-proporční-předch.roky</v>
          </cell>
          <cell r="B2232">
            <v>0</v>
          </cell>
          <cell r="C2232">
            <v>-785415875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 xml:space="preserve">625200 Použití rezervy IBNR </v>
          </cell>
          <cell r="B2233">
            <v>0</v>
          </cell>
          <cell r="C2233">
            <v>-8100961.1600000001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625200 Použití rezervy IBNR - životní pojištění</v>
          </cell>
          <cell r="B2234">
            <v>0</v>
          </cell>
          <cell r="C2234">
            <v>-8100961.1600000001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 xml:space="preserve">625220 Použití rezervy IBNR </v>
          </cell>
          <cell r="B2235">
            <v>0</v>
          </cell>
          <cell r="C2235">
            <v>-1532585042.0699999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625220 Použití rezervy IBNR - životní poj.-předch.roky</v>
          </cell>
          <cell r="B2236">
            <v>0</v>
          </cell>
          <cell r="C2236">
            <v>-1532585042.0699999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 xml:space="preserve">626120 Použití rezervy RBNS </v>
          </cell>
          <cell r="B2237">
            <v>0</v>
          </cell>
          <cell r="C2237">
            <v>1781694.7</v>
          </cell>
          <cell r="D2237">
            <v>0</v>
          </cell>
          <cell r="E2237">
            <v>0</v>
          </cell>
        </row>
        <row r="2238">
          <cell r="A2238" t="str">
            <v>626120 Použití rezervy RBNS post. zaj.- Ž rizikové</v>
          </cell>
          <cell r="B2238">
            <v>0</v>
          </cell>
          <cell r="C2238">
            <v>1781694.7</v>
          </cell>
          <cell r="D2238">
            <v>0</v>
          </cell>
          <cell r="E2238">
            <v>0</v>
          </cell>
        </row>
        <row r="2239">
          <cell r="A2239" t="str">
            <v>626123 Použití RBNS post. za</v>
          </cell>
          <cell r="B2239">
            <v>0</v>
          </cell>
          <cell r="C2239">
            <v>7116185.9699999997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626123 Použití RBNS post. zaj.-rizikové-prop-předch.roky</v>
          </cell>
          <cell r="B2240">
            <v>0</v>
          </cell>
          <cell r="C2240">
            <v>7116185.9699999997</v>
          </cell>
          <cell r="D2240">
            <v>0</v>
          </cell>
          <cell r="E2240">
            <v>0</v>
          </cell>
        </row>
        <row r="2241">
          <cell r="A2241" t="str">
            <v xml:space="preserve">626125 Použití rezervy RBNS </v>
          </cell>
          <cell r="B2241">
            <v>0</v>
          </cell>
          <cell r="C2241">
            <v>49271551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626125 Použití rezervy RBNS post. zaj.- běžný rok - VIG</v>
          </cell>
          <cell r="B2242">
            <v>0</v>
          </cell>
          <cell r="C2242">
            <v>49271551</v>
          </cell>
          <cell r="D2242">
            <v>0</v>
          </cell>
          <cell r="E2242">
            <v>0</v>
          </cell>
        </row>
        <row r="2243">
          <cell r="A2243" t="str">
            <v xml:space="preserve">626126 Použití rezervy RBNS </v>
          </cell>
          <cell r="B2243">
            <v>0</v>
          </cell>
          <cell r="C2243">
            <v>144470942.5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626126 Použití rezervy RBNS post. zaj.- předch. rok - VIG</v>
          </cell>
          <cell r="B2244">
            <v>0</v>
          </cell>
          <cell r="C2244">
            <v>144470942.5</v>
          </cell>
          <cell r="D2244">
            <v>0</v>
          </cell>
          <cell r="E2244">
            <v>0</v>
          </cell>
        </row>
        <row r="2245">
          <cell r="A2245" t="str">
            <v>626223 Použití IBNR post.zaj</v>
          </cell>
          <cell r="B2245">
            <v>0</v>
          </cell>
          <cell r="C2245">
            <v>40681494.670000002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626223 Použití IBNR post.zajišť.- předch. rok - VIG</v>
          </cell>
          <cell r="B2246">
            <v>0</v>
          </cell>
          <cell r="C2246">
            <v>40681494.670000002</v>
          </cell>
          <cell r="D2246">
            <v>0</v>
          </cell>
          <cell r="E2246">
            <v>0</v>
          </cell>
        </row>
        <row r="2247">
          <cell r="A2247" t="str">
            <v>626225 Použití IBNR post.zaj</v>
          </cell>
          <cell r="B2247">
            <v>0</v>
          </cell>
          <cell r="C2247">
            <v>64796192.030000001</v>
          </cell>
          <cell r="D2247">
            <v>0</v>
          </cell>
          <cell r="E2247">
            <v>0</v>
          </cell>
          <cell r="F2247">
            <v>0</v>
          </cell>
        </row>
        <row r="2248">
          <cell r="A2248" t="str">
            <v>626225 Použití IBNR post.zajišť.- běžný rok - VIG</v>
          </cell>
          <cell r="B2248">
            <v>0</v>
          </cell>
          <cell r="C2248">
            <v>64796192.030000001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627100 Použití rezervy na ži</v>
          </cell>
          <cell r="B2249">
            <v>0</v>
          </cell>
          <cell r="C2249">
            <v>-1068679797.62</v>
          </cell>
          <cell r="D2249">
            <v>0</v>
          </cell>
          <cell r="E2249">
            <v>0</v>
          </cell>
        </row>
        <row r="2250">
          <cell r="A2250" t="str">
            <v>627100 Použití rezervy na životní pojištění - poj. ŽP</v>
          </cell>
          <cell r="B2250">
            <v>0</v>
          </cell>
          <cell r="C2250">
            <v>-1068679797.62</v>
          </cell>
          <cell r="D2250">
            <v>0</v>
          </cell>
          <cell r="E2250">
            <v>0</v>
          </cell>
        </row>
        <row r="2251">
          <cell r="A2251" t="str">
            <v>627200 Použití rezervy na ži</v>
          </cell>
          <cell r="B2251">
            <v>0</v>
          </cell>
          <cell r="C2251">
            <v>-5585617.4199999999</v>
          </cell>
          <cell r="D2251">
            <v>0</v>
          </cell>
          <cell r="E2251">
            <v>0</v>
          </cell>
        </row>
        <row r="2252">
          <cell r="A2252" t="str">
            <v>627200 Použití rezervy na životní pojištění-FZ-3%</v>
          </cell>
          <cell r="B2252">
            <v>0</v>
          </cell>
          <cell r="C2252">
            <v>-5585617.4199999999</v>
          </cell>
          <cell r="D2252">
            <v>0</v>
          </cell>
          <cell r="E2252">
            <v>0</v>
          </cell>
        </row>
        <row r="2253">
          <cell r="A2253" t="str">
            <v>627201 Použití rezervy na ži</v>
          </cell>
          <cell r="B2253">
            <v>0</v>
          </cell>
          <cell r="C2253">
            <v>374128840.91000003</v>
          </cell>
          <cell r="D2253">
            <v>0</v>
          </cell>
          <cell r="E2253">
            <v>0</v>
          </cell>
        </row>
        <row r="2254">
          <cell r="A2254" t="str">
            <v>627201 Použití rezervy na živ. poj.-FZ-2%</v>
          </cell>
          <cell r="B2254">
            <v>0</v>
          </cell>
          <cell r="C2254">
            <v>374128840.91000003</v>
          </cell>
          <cell r="D2254">
            <v>0</v>
          </cell>
          <cell r="E2254">
            <v>0</v>
          </cell>
        </row>
        <row r="2255">
          <cell r="A2255" t="str">
            <v>627202 Použití rezervy na ŽP</v>
          </cell>
          <cell r="B2255">
            <v>0</v>
          </cell>
          <cell r="C2255">
            <v>-243629033.68000001</v>
          </cell>
          <cell r="D2255">
            <v>0</v>
          </cell>
          <cell r="E2255">
            <v>0</v>
          </cell>
        </row>
        <row r="2256">
          <cell r="A2256" t="str">
            <v>627202 Použití rezervy na ŽP-XZ-BP-2,4 %</v>
          </cell>
          <cell r="B2256">
            <v>0</v>
          </cell>
          <cell r="C2256">
            <v>-243629033.68000001</v>
          </cell>
          <cell r="D2256">
            <v>0</v>
          </cell>
          <cell r="E2256">
            <v>0</v>
          </cell>
        </row>
        <row r="2257">
          <cell r="A2257" t="str">
            <v>627203 Použití rezervy na ŽP</v>
          </cell>
          <cell r="B2257">
            <v>0</v>
          </cell>
          <cell r="C2257">
            <v>208253392.55000001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627203 Použití rezervy na ŽP-XZ-JP-0 %</v>
          </cell>
          <cell r="B2258">
            <v>0</v>
          </cell>
          <cell r="C2258">
            <v>208253392.55000001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627300 Použití rezervy na ŽP</v>
          </cell>
          <cell r="B2259">
            <v>0</v>
          </cell>
          <cell r="C2259">
            <v>-82457259.879999995</v>
          </cell>
          <cell r="D2259">
            <v>0</v>
          </cell>
          <cell r="E2259">
            <v>0</v>
          </cell>
        </row>
        <row r="2260">
          <cell r="A2260" t="str">
            <v>627300 Použití rezervy na ŽP-rez.podíl na zisku</v>
          </cell>
          <cell r="B2260">
            <v>0</v>
          </cell>
          <cell r="C2260">
            <v>-82457259.879999995</v>
          </cell>
          <cell r="D2260">
            <v>0</v>
          </cell>
          <cell r="E2260">
            <v>0</v>
          </cell>
        </row>
        <row r="2261">
          <cell r="A2261" t="str">
            <v>627423 Použití rezervy na ŽP</v>
          </cell>
          <cell r="B2261">
            <v>0</v>
          </cell>
          <cell r="C2261">
            <v>-37.799999999999997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 t="str">
            <v>627423 Použití rezervy na ŽP - bonus za bezešk. průběh</v>
          </cell>
          <cell r="B2262">
            <v>0</v>
          </cell>
          <cell r="C2262">
            <v>-37.799999999999997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 t="str">
            <v>629100 Použití rezerv na pré</v>
          </cell>
          <cell r="B2263">
            <v>0</v>
          </cell>
          <cell r="C2263">
            <v>-2060549.25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629100 Použití rezerv na prémie a slevy - ŽP</v>
          </cell>
          <cell r="B2264">
            <v>0</v>
          </cell>
          <cell r="C2264">
            <v>-2060549.25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629200 Použití rez.na ŽP-nos</v>
          </cell>
          <cell r="B2265">
            <v>0</v>
          </cell>
          <cell r="C2265">
            <v>14818284.26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629200 Použití rez.na ŽP-nositel riz.-pojistník-Stab.prog</v>
          </cell>
          <cell r="B2266">
            <v>0</v>
          </cell>
          <cell r="C2266">
            <v>14818284.26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629201 Použití rez.na ŽP-nos</v>
          </cell>
          <cell r="B2267">
            <v>0</v>
          </cell>
          <cell r="C2267">
            <v>13005968.119999999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 t="str">
            <v>629201 Použití rez.na ŽP-nositel riz.-pojistník-Dynamický</v>
          </cell>
          <cell r="B2268">
            <v>0</v>
          </cell>
          <cell r="C2268">
            <v>13005968.119999999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629202 Použití rez.na ŽP-nos</v>
          </cell>
          <cell r="B2269">
            <v>0</v>
          </cell>
          <cell r="C2269">
            <v>-41006932.460000001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629202 Použití rez.na ŽP-nositel riz.-pojistník-invest</v>
          </cell>
          <cell r="B2270">
            <v>0</v>
          </cell>
          <cell r="C2270">
            <v>-41006932.460000001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629230 Použ.rez.na ŽP-nosite</v>
          </cell>
          <cell r="B2271">
            <v>0</v>
          </cell>
          <cell r="C2271">
            <v>-816117.41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629230 Použ.rez.na ŽP-nositel inv.riz.pojistník- Partners</v>
          </cell>
          <cell r="B2272">
            <v>0</v>
          </cell>
          <cell r="C2272">
            <v>-816117.41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 t="str">
            <v>629240 Použ.rez.na ŽP-nosite</v>
          </cell>
          <cell r="B2273">
            <v>0</v>
          </cell>
          <cell r="C2273">
            <v>4770.83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629240 Použ.rez.na ŽP-nositel inv.riz.pojistník- Conseq U</v>
          </cell>
          <cell r="B2274">
            <v>0</v>
          </cell>
          <cell r="C2274">
            <v>4770.83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629250 Použití rez.na ŽP-nos</v>
          </cell>
          <cell r="B2275">
            <v>0</v>
          </cell>
          <cell r="C2275">
            <v>7037217.9800000004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629250 Použití rez.na ŽP-nositel riz.-pojistník-Premium</v>
          </cell>
          <cell r="B2276">
            <v>0</v>
          </cell>
          <cell r="C2276">
            <v>7037217.9800000004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629260 Použití rez.na ŽP-nos</v>
          </cell>
          <cell r="B2277">
            <v>0</v>
          </cell>
          <cell r="C2277">
            <v>-69853941.739999995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 t="str">
            <v>629260 Použití rez.na ŽP-nositel riz.-pojistník-HF</v>
          </cell>
          <cell r="B2278">
            <v>0</v>
          </cell>
          <cell r="C2278">
            <v>-69853941.739999995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629300 Použití rez. na splně</v>
          </cell>
          <cell r="B2279">
            <v>0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 t="str">
            <v>629300 Použití rez. na splnění záv. z použ.techn.úr.míry</v>
          </cell>
          <cell r="B2280">
            <v>0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 t="str">
            <v>629900 Použití rez.na prémie</v>
          </cell>
          <cell r="B2281">
            <v>0</v>
          </cell>
          <cell r="C2281">
            <v>-417044.1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 t="str">
            <v>629900 Použití rez.na prémie a slevy - bonus sAutoúvěr</v>
          </cell>
          <cell r="B2282">
            <v>0</v>
          </cell>
          <cell r="C2282">
            <v>-417044.1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629910 Použití rez. na prémi</v>
          </cell>
          <cell r="B2283">
            <v>0</v>
          </cell>
          <cell r="C2283">
            <v>-154560519.87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629910 Použití rez. na prémie a slevy - bonus ČS</v>
          </cell>
          <cell r="B2284">
            <v>0</v>
          </cell>
          <cell r="C2284">
            <v>-154560519.87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 t="str">
            <v>636126 Výnosy z FU - forexy-</v>
          </cell>
          <cell r="B2285">
            <v>0</v>
          </cell>
          <cell r="C2285">
            <v>-6402478.5300000003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 t="str">
            <v>636126 Výnosy z FU - forexy-kurzové zisky-ŽP</v>
          </cell>
          <cell r="B2286">
            <v>0</v>
          </cell>
          <cell r="C2286">
            <v>-6402478.5300000003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636140 Výnosy z FU - term.vk</v>
          </cell>
          <cell r="B2287">
            <v>0</v>
          </cell>
          <cell r="C2287">
            <v>-4937281.29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 t="str">
            <v>636140 Výnosy z FU - term.vklady-úroky -ŽP</v>
          </cell>
          <cell r="B2288">
            <v>0</v>
          </cell>
          <cell r="C2288">
            <v>-4937281.29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 t="str">
            <v>636170 Výnos z podílu s pods</v>
          </cell>
          <cell r="B2289">
            <v>0</v>
          </cell>
          <cell r="C2289">
            <v>-6373178</v>
          </cell>
          <cell r="D2289">
            <v>0</v>
          </cell>
          <cell r="E2289">
            <v>0</v>
          </cell>
        </row>
        <row r="2290">
          <cell r="A2290" t="str">
            <v>636170 Výnos z podílu s podst.vlivem - dividenda</v>
          </cell>
          <cell r="B2290">
            <v>0</v>
          </cell>
          <cell r="C2290">
            <v>-6373178</v>
          </cell>
          <cell r="D2290">
            <v>0</v>
          </cell>
          <cell r="E2290">
            <v>0</v>
          </cell>
        </row>
        <row r="2291">
          <cell r="A2291" t="str">
            <v xml:space="preserve">636180 AÚV/amortizace - AFS </v>
          </cell>
          <cell r="B2291">
            <v>0</v>
          </cell>
          <cell r="C2291">
            <v>-1313016.82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636180 AÚV/amortizace - AFS - HZL</v>
          </cell>
          <cell r="B2292">
            <v>0</v>
          </cell>
          <cell r="C2292">
            <v>-1313016.82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 xml:space="preserve">636205 AÚV/amortizace - AFS </v>
          </cell>
          <cell r="B2293">
            <v>0</v>
          </cell>
          <cell r="C2293">
            <v>-22533500.280000001</v>
          </cell>
          <cell r="D2293">
            <v>0</v>
          </cell>
          <cell r="E2293">
            <v>0</v>
          </cell>
        </row>
        <row r="2294">
          <cell r="A2294" t="str">
            <v>636205 AÚV/amortizace - AFS - ost.dluhopisy</v>
          </cell>
          <cell r="B2294">
            <v>0</v>
          </cell>
          <cell r="C2294">
            <v>-22533500.280000001</v>
          </cell>
          <cell r="D2294">
            <v>0</v>
          </cell>
          <cell r="E2294">
            <v>0</v>
          </cell>
        </row>
        <row r="2295">
          <cell r="A2295" t="str">
            <v>636235 Výnosy z FU-kurz. zis</v>
          </cell>
          <cell r="B2295">
            <v>0</v>
          </cell>
          <cell r="C2295">
            <v>-80216118.5</v>
          </cell>
          <cell r="D2295">
            <v>0</v>
          </cell>
        </row>
        <row r="2296">
          <cell r="A2296" t="str">
            <v>636235 Výnosy z FU-kurz. zisky - realizace swapu</v>
          </cell>
          <cell r="B2296">
            <v>0</v>
          </cell>
          <cell r="C2296">
            <v>-80216118.5</v>
          </cell>
          <cell r="D2296">
            <v>0</v>
          </cell>
        </row>
        <row r="2297">
          <cell r="A2297" t="str">
            <v xml:space="preserve">636440 AÚV/amortizace - HTM </v>
          </cell>
          <cell r="B2297">
            <v>0</v>
          </cell>
          <cell r="C2297">
            <v>-226292358.56999999</v>
          </cell>
          <cell r="D2297">
            <v>0</v>
          </cell>
        </row>
        <row r="2298">
          <cell r="A2298" t="str">
            <v>636440 AÚV/amortizace - HTM - SD</v>
          </cell>
          <cell r="B2298">
            <v>0</v>
          </cell>
          <cell r="C2298">
            <v>-226292358.56999999</v>
          </cell>
          <cell r="D2298">
            <v>0</v>
          </cell>
        </row>
        <row r="2299">
          <cell r="A2299" t="str">
            <v>636449 Amort. prémie/diskont</v>
          </cell>
          <cell r="B2299">
            <v>0</v>
          </cell>
          <cell r="C2299">
            <v>0</v>
          </cell>
          <cell r="D2299">
            <v>0</v>
          </cell>
        </row>
        <row r="2300">
          <cell r="A2300" t="str">
            <v>636449 Amort. prémie/diskontu a VN- státní dluhop. - HTM</v>
          </cell>
          <cell r="B2300">
            <v>0</v>
          </cell>
          <cell r="C2300">
            <v>0</v>
          </cell>
          <cell r="D2300">
            <v>0</v>
          </cell>
        </row>
        <row r="2301">
          <cell r="A2301" t="str">
            <v xml:space="preserve">636450 AÚV/amortizace - HTM </v>
          </cell>
          <cell r="B2301">
            <v>0</v>
          </cell>
          <cell r="C2301">
            <v>-50353754.530000001</v>
          </cell>
          <cell r="D2301">
            <v>0</v>
          </cell>
        </row>
        <row r="2302">
          <cell r="A2302" t="str">
            <v>636450 AÚV/amortizace - HTM - ost. dluhopisy</v>
          </cell>
          <cell r="B2302">
            <v>0</v>
          </cell>
          <cell r="C2302">
            <v>-50353754.530000001</v>
          </cell>
          <cell r="D2302">
            <v>0</v>
          </cell>
        </row>
        <row r="2303">
          <cell r="A2303" t="str">
            <v xml:space="preserve">636455 AÚV/amortizace - HTM </v>
          </cell>
          <cell r="B2303">
            <v>0</v>
          </cell>
          <cell r="C2303">
            <v>-1939317.59</v>
          </cell>
          <cell r="D2303">
            <v>0</v>
          </cell>
        </row>
        <row r="2304">
          <cell r="A2304" t="str">
            <v>636455 AÚV/amortizace - HTM - HZL</v>
          </cell>
          <cell r="B2304">
            <v>0</v>
          </cell>
          <cell r="C2304">
            <v>-1939317.59</v>
          </cell>
          <cell r="D2304">
            <v>0</v>
          </cell>
        </row>
        <row r="2305">
          <cell r="A2305" t="str">
            <v>636459 Amort. prémie/diskont</v>
          </cell>
          <cell r="B2305">
            <v>0</v>
          </cell>
          <cell r="C2305">
            <v>0</v>
          </cell>
          <cell r="D2305">
            <v>0</v>
          </cell>
        </row>
        <row r="2306">
          <cell r="A2306" t="str">
            <v>636459 Amort. prémie/diskontu a VN- korpor.dluhop - HTM</v>
          </cell>
          <cell r="B2306">
            <v>0</v>
          </cell>
          <cell r="C2306">
            <v>0</v>
          </cell>
          <cell r="D2306">
            <v>0</v>
          </cell>
        </row>
        <row r="2307">
          <cell r="A2307" t="str">
            <v xml:space="preserve">636500 AÚV/amortizace - AFV </v>
          </cell>
          <cell r="B2307">
            <v>0</v>
          </cell>
          <cell r="C2307">
            <v>37152.300000000003</v>
          </cell>
          <cell r="D2307">
            <v>0</v>
          </cell>
        </row>
        <row r="2308">
          <cell r="A2308" t="str">
            <v>636500 AÚV/amortizace - AFV - struktur. Dluhopisy</v>
          </cell>
          <cell r="B2308">
            <v>0</v>
          </cell>
          <cell r="C2308">
            <v>37152.300000000003</v>
          </cell>
          <cell r="D2308">
            <v>0</v>
          </cell>
        </row>
        <row r="2309">
          <cell r="A2309" t="str">
            <v>636590 Amort. prémie/diskont</v>
          </cell>
          <cell r="B2309">
            <v>0</v>
          </cell>
          <cell r="C2309">
            <v>0</v>
          </cell>
          <cell r="D2309">
            <v>0</v>
          </cell>
          <cell r="F2309">
            <v>0</v>
          </cell>
        </row>
        <row r="2310">
          <cell r="A2310" t="str">
            <v>636590 Amort. prémie/diskontu a VN-struktur. dluhop.- AFV</v>
          </cell>
          <cell r="B2310">
            <v>0</v>
          </cell>
          <cell r="C2310">
            <v>0</v>
          </cell>
          <cell r="D2310">
            <v>0</v>
          </cell>
          <cell r="F2310">
            <v>0</v>
          </cell>
        </row>
        <row r="2311">
          <cell r="A2311" t="str">
            <v xml:space="preserve">636700 AÚV/amortizace - AFS </v>
          </cell>
          <cell r="B2311">
            <v>0</v>
          </cell>
          <cell r="C2311">
            <v>-64738137.920000002</v>
          </cell>
          <cell r="D2311">
            <v>0</v>
          </cell>
          <cell r="E2311">
            <v>0</v>
          </cell>
        </row>
        <row r="2312">
          <cell r="A2312" t="str">
            <v>636700 AÚV/amortizace - AFS - SD</v>
          </cell>
          <cell r="B2312">
            <v>0</v>
          </cell>
          <cell r="C2312">
            <v>-64738137.920000002</v>
          </cell>
          <cell r="D2312">
            <v>0</v>
          </cell>
          <cell r="E2312">
            <v>0</v>
          </cell>
        </row>
        <row r="2313">
          <cell r="A2313" t="str">
            <v xml:space="preserve">636721 Úrokové výnosy - AFS </v>
          </cell>
          <cell r="B2313">
            <v>0</v>
          </cell>
          <cell r="C2313">
            <v>-4367916</v>
          </cell>
          <cell r="D2313">
            <v>0</v>
          </cell>
        </row>
        <row r="2314">
          <cell r="A2314" t="str">
            <v>636721 Úrokové výnosy - AFS - akcie (dividendy)</v>
          </cell>
          <cell r="B2314">
            <v>0</v>
          </cell>
          <cell r="C2314">
            <v>-4367916</v>
          </cell>
          <cell r="D2314">
            <v>0</v>
          </cell>
        </row>
        <row r="2315">
          <cell r="A2315" t="str">
            <v xml:space="preserve">636731 Úrokové výnosy - AFS </v>
          </cell>
          <cell r="B2315">
            <v>0</v>
          </cell>
          <cell r="C2315">
            <v>-14185552.91</v>
          </cell>
          <cell r="D2315">
            <v>0</v>
          </cell>
        </row>
        <row r="2316">
          <cell r="A2316" t="str">
            <v>636731 Úrokové výnosy - AFS - fondy (dividendy)</v>
          </cell>
          <cell r="B2316">
            <v>0</v>
          </cell>
          <cell r="C2316">
            <v>-14185552.91</v>
          </cell>
          <cell r="D2316">
            <v>0</v>
          </cell>
        </row>
        <row r="2317">
          <cell r="A2317" t="str">
            <v>636790 Amort. prémie/diskont</v>
          </cell>
          <cell r="B2317">
            <v>0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636790 Amort. prémie/diskontu a VN- běžný rok - AFV -ŽP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636922 Ostatní výnosy z FU</v>
          </cell>
          <cell r="B2319">
            <v>0</v>
          </cell>
          <cell r="C2319">
            <v>-103640</v>
          </cell>
          <cell r="D2319">
            <v>0</v>
          </cell>
        </row>
        <row r="2320">
          <cell r="A2320" t="str">
            <v>636922 Ostatní výnosy z FU</v>
          </cell>
          <cell r="B2320">
            <v>0</v>
          </cell>
          <cell r="C2320">
            <v>-103640</v>
          </cell>
          <cell r="D2320">
            <v>0</v>
          </cell>
        </row>
        <row r="2321">
          <cell r="A2321" t="str">
            <v xml:space="preserve">638126 Výnosy z realizace - </v>
          </cell>
          <cell r="B2321">
            <v>0</v>
          </cell>
          <cell r="C2321">
            <v>-194700</v>
          </cell>
          <cell r="D2321">
            <v>0</v>
          </cell>
        </row>
        <row r="2322">
          <cell r="A2322" t="str">
            <v>638126 Výnosy z realizace - term.vklady - ŽP</v>
          </cell>
          <cell r="B2322">
            <v>0</v>
          </cell>
          <cell r="C2322">
            <v>-194700</v>
          </cell>
          <cell r="D2322">
            <v>0</v>
          </cell>
        </row>
        <row r="2323">
          <cell r="A2323" t="str">
            <v>638523 Výnosy z realizace -A</v>
          </cell>
          <cell r="B2323">
            <v>0</v>
          </cell>
          <cell r="C2323">
            <v>-184619600.22999999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 t="str">
            <v>638523 Výnosy z realizace -AFS - inv. Fondy</v>
          </cell>
          <cell r="B2324">
            <v>0</v>
          </cell>
          <cell r="C2324">
            <v>-184619600.22999999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638720 Výnosy z realizace -A</v>
          </cell>
          <cell r="B2325">
            <v>0</v>
          </cell>
          <cell r="C2325">
            <v>-447063889.06999999</v>
          </cell>
          <cell r="D2325">
            <v>0</v>
          </cell>
        </row>
        <row r="2326">
          <cell r="A2326" t="str">
            <v>638720 Výnosy z realizace -AFS - SD</v>
          </cell>
          <cell r="B2326">
            <v>0</v>
          </cell>
          <cell r="C2326">
            <v>-447063889.06999999</v>
          </cell>
          <cell r="D2326">
            <v>0</v>
          </cell>
        </row>
        <row r="2327">
          <cell r="A2327" t="str">
            <v>638721 Výnosy z realizace -A</v>
          </cell>
          <cell r="B2327">
            <v>0</v>
          </cell>
          <cell r="C2327">
            <v>-4921590.0199999996</v>
          </cell>
          <cell r="D2327">
            <v>0</v>
          </cell>
        </row>
        <row r="2328">
          <cell r="A2328" t="str">
            <v>638721 Výnosy z realizace -AFS -akcie</v>
          </cell>
          <cell r="B2328">
            <v>0</v>
          </cell>
          <cell r="C2328">
            <v>-4921590.0199999996</v>
          </cell>
          <cell r="D2328">
            <v>0</v>
          </cell>
        </row>
        <row r="2329">
          <cell r="A2329" t="str">
            <v>638728 Výnosy z realizace-AF</v>
          </cell>
          <cell r="B2329">
            <v>0</v>
          </cell>
          <cell r="C2329">
            <v>-57559871.93</v>
          </cell>
          <cell r="D2329">
            <v>0</v>
          </cell>
        </row>
        <row r="2330">
          <cell r="A2330" t="str">
            <v>638728 Výnosy z realizace-AFV-dluhopisy-zásoba UL</v>
          </cell>
          <cell r="B2330">
            <v>0</v>
          </cell>
          <cell r="C2330">
            <v>-57559871.93</v>
          </cell>
          <cell r="D2330">
            <v>0</v>
          </cell>
        </row>
        <row r="2331">
          <cell r="A2331" t="str">
            <v>638850 Výnosy z realizace-AF</v>
          </cell>
          <cell r="B2331">
            <v>0</v>
          </cell>
          <cell r="C2331">
            <v>-32288136.190000001</v>
          </cell>
          <cell r="D2331">
            <v>0</v>
          </cell>
        </row>
        <row r="2332">
          <cell r="A2332" t="str">
            <v>638850 Výnosy z realizace-AFV-fondy-zásoba UL</v>
          </cell>
          <cell r="B2332">
            <v>0</v>
          </cell>
          <cell r="C2332">
            <v>-32288136.190000001</v>
          </cell>
          <cell r="D2332">
            <v>0</v>
          </cell>
        </row>
        <row r="2333">
          <cell r="A2333" t="str">
            <v>639126 Přírůstky hodnot-term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 t="str">
            <v>639126 Přírůstky hodnot-termín.vklady-kurz.zisky-ŽP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 t="str">
            <v>639140 Přírůstky hodnot  - C</v>
          </cell>
          <cell r="B2335">
            <v>0</v>
          </cell>
          <cell r="C2335">
            <v>-208470428.46000001</v>
          </cell>
          <cell r="D2335">
            <v>0</v>
          </cell>
        </row>
        <row r="2336">
          <cell r="A2336" t="str">
            <v>639140 Přírůstky hodnot  - CR - AFV -UL -  fondy</v>
          </cell>
          <cell r="B2336">
            <v>0</v>
          </cell>
          <cell r="C2336">
            <v>-208470428.46000001</v>
          </cell>
          <cell r="D2336">
            <v>0</v>
          </cell>
        </row>
        <row r="2337">
          <cell r="A2337" t="str">
            <v>639150 Přírůstky hodnot  - C</v>
          </cell>
          <cell r="B2337">
            <v>0</v>
          </cell>
          <cell r="C2337">
            <v>-336855369.81</v>
          </cell>
          <cell r="D2337">
            <v>0</v>
          </cell>
        </row>
        <row r="2338">
          <cell r="A2338" t="str">
            <v>639150 Přírůstky hodnot  - CR - AFV - UL - dluhopisy</v>
          </cell>
          <cell r="B2338">
            <v>0</v>
          </cell>
          <cell r="C2338">
            <v>-336855369.81</v>
          </cell>
          <cell r="D2338">
            <v>0</v>
          </cell>
        </row>
        <row r="2339">
          <cell r="A2339" t="str">
            <v>639205 Přírůstky hodnot  - C</v>
          </cell>
          <cell r="B2339">
            <v>0</v>
          </cell>
          <cell r="C2339">
            <v>-3688004.04</v>
          </cell>
          <cell r="D2339">
            <v>0</v>
          </cell>
        </row>
        <row r="2340">
          <cell r="A2340" t="str">
            <v>639205 Přírůstky hodnot  - CR - AFS - ost. dluhop.</v>
          </cell>
          <cell r="B2340">
            <v>0</v>
          </cell>
          <cell r="C2340">
            <v>-3688004.04</v>
          </cell>
          <cell r="D2340">
            <v>0</v>
          </cell>
        </row>
        <row r="2341">
          <cell r="A2341" t="str">
            <v>639206 Přírůstky hodnot  - K</v>
          </cell>
          <cell r="B2341">
            <v>0</v>
          </cell>
          <cell r="C2341">
            <v>-8762848.3800000008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 t="str">
            <v>639206 Přírůstky hodnot  - KR - AFS - ost. dluhop.</v>
          </cell>
          <cell r="B2342">
            <v>0</v>
          </cell>
          <cell r="C2342">
            <v>-8762848.3800000008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639235 Kurzový zisk nerealiz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639235 Kurzový zisk nerealizovaný - dev.účet - swap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639523 Přírůstky hodnot - CR</v>
          </cell>
          <cell r="B2345">
            <v>0</v>
          </cell>
          <cell r="C2345">
            <v>-101882124.79000001</v>
          </cell>
          <cell r="D2345">
            <v>0</v>
          </cell>
          <cell r="E2345">
            <v>0</v>
          </cell>
        </row>
        <row r="2346">
          <cell r="A2346" t="str">
            <v>639523 Přírůstky hodnot - CR - AFS -inv. Fondy</v>
          </cell>
          <cell r="B2346">
            <v>0</v>
          </cell>
          <cell r="C2346">
            <v>-101882124.79000001</v>
          </cell>
          <cell r="D2346">
            <v>0</v>
          </cell>
          <cell r="E2346">
            <v>0</v>
          </cell>
        </row>
        <row r="2347">
          <cell r="A2347" t="str">
            <v>639524 Přírůstky hodnot - KR</v>
          </cell>
          <cell r="B2347">
            <v>0</v>
          </cell>
          <cell r="C2347">
            <v>-13708007.810000001</v>
          </cell>
          <cell r="D2347">
            <v>0</v>
          </cell>
        </row>
        <row r="2348">
          <cell r="A2348" t="str">
            <v>639524 Přírůstky hodnot - KR - AFS -inv. Fondy</v>
          </cell>
          <cell r="B2348">
            <v>0</v>
          </cell>
          <cell r="C2348">
            <v>-13708007.810000001</v>
          </cell>
          <cell r="D2348">
            <v>0</v>
          </cell>
        </row>
        <row r="2349">
          <cell r="A2349" t="str">
            <v>639580 Přírůstky hodnot - CR</v>
          </cell>
          <cell r="B2349">
            <v>0</v>
          </cell>
          <cell r="C2349">
            <v>-40044194.549999997</v>
          </cell>
          <cell r="D2349">
            <v>0</v>
          </cell>
        </row>
        <row r="2350">
          <cell r="A2350" t="str">
            <v>639580 Přírůstky hodnot - CR-AFV-dluhop.-zásoba UL</v>
          </cell>
          <cell r="B2350">
            <v>0</v>
          </cell>
          <cell r="C2350">
            <v>-40044194.549999997</v>
          </cell>
          <cell r="D2350">
            <v>0</v>
          </cell>
        </row>
        <row r="2351">
          <cell r="A2351" t="str">
            <v>639590 Přírůstky hodnot - CR</v>
          </cell>
          <cell r="B2351">
            <v>0</v>
          </cell>
          <cell r="C2351">
            <v>-2292253.38</v>
          </cell>
          <cell r="D2351">
            <v>0</v>
          </cell>
        </row>
        <row r="2352">
          <cell r="A2352" t="str">
            <v>639590 Přírůstky hodnot - CR-AFV-struktur.dluhop.</v>
          </cell>
          <cell r="B2352">
            <v>0</v>
          </cell>
          <cell r="C2352">
            <v>-2292253.38</v>
          </cell>
          <cell r="D2352">
            <v>0</v>
          </cell>
        </row>
        <row r="2353">
          <cell r="A2353" t="str">
            <v>639720 Přírůstky hodnot - CR</v>
          </cell>
          <cell r="B2353">
            <v>0</v>
          </cell>
          <cell r="C2353">
            <v>-6878914.9100000001</v>
          </cell>
          <cell r="D2353">
            <v>0</v>
          </cell>
        </row>
        <row r="2354">
          <cell r="A2354" t="str">
            <v>639720 Přírůstky hodnot - CR-AFS-SD</v>
          </cell>
          <cell r="B2354">
            <v>0</v>
          </cell>
          <cell r="C2354">
            <v>-6878914.9100000001</v>
          </cell>
          <cell r="D2354">
            <v>0</v>
          </cell>
        </row>
        <row r="2355">
          <cell r="A2355" t="str">
            <v>639721 Přírůstky hodnot - KR</v>
          </cell>
          <cell r="B2355">
            <v>0</v>
          </cell>
          <cell r="C2355">
            <v>-11100819.279999999</v>
          </cell>
          <cell r="D2355">
            <v>0</v>
          </cell>
        </row>
        <row r="2356">
          <cell r="A2356" t="str">
            <v>639721 Přírůstky hodnot - KR-AFS-SD</v>
          </cell>
          <cell r="B2356">
            <v>0</v>
          </cell>
          <cell r="C2356">
            <v>-11100819.279999999</v>
          </cell>
          <cell r="D2356">
            <v>0</v>
          </cell>
        </row>
        <row r="2357">
          <cell r="A2357" t="str">
            <v>639722 Přírůstky hodnot - CR</v>
          </cell>
          <cell r="B2357">
            <v>0</v>
          </cell>
          <cell r="C2357">
            <v>-203890.27</v>
          </cell>
          <cell r="D2357">
            <v>0</v>
          </cell>
        </row>
        <row r="2358">
          <cell r="A2358" t="str">
            <v>639722 Přírůstky hodnot - CR-AFS-akcie</v>
          </cell>
          <cell r="B2358">
            <v>0</v>
          </cell>
          <cell r="C2358">
            <v>-203890.27</v>
          </cell>
          <cell r="D2358">
            <v>0</v>
          </cell>
        </row>
        <row r="2359">
          <cell r="A2359" t="str">
            <v>639723 Přírůstky hodnot - KR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 t="str">
            <v>639723 Přírůstky hodnot - KR-AFS-akcie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 t="str">
            <v>639755 Přírůstky hodnot -swa</v>
          </cell>
          <cell r="B2361">
            <v>0</v>
          </cell>
          <cell r="C2361">
            <v>-14417276.119999999</v>
          </cell>
          <cell r="D2361">
            <v>0</v>
          </cell>
        </row>
        <row r="2362">
          <cell r="A2362" t="str">
            <v>639755 Přírůstky hodnot -swap-kurz.zisky-derivát</v>
          </cell>
          <cell r="B2362">
            <v>0</v>
          </cell>
          <cell r="C2362">
            <v>-14417276.119999999</v>
          </cell>
          <cell r="D2362">
            <v>0</v>
          </cell>
        </row>
        <row r="2363">
          <cell r="A2363" t="str">
            <v>639850 Přírůstky hodnot - CR</v>
          </cell>
          <cell r="B2363">
            <v>0</v>
          </cell>
          <cell r="C2363">
            <v>-13546511.24</v>
          </cell>
          <cell r="D2363">
            <v>0</v>
          </cell>
        </row>
        <row r="2364">
          <cell r="A2364" t="str">
            <v>639850 Přírůstky hodnot - CR-AFV-fondy-zásoba UL</v>
          </cell>
          <cell r="B2364">
            <v>0</v>
          </cell>
          <cell r="C2364">
            <v>-13546511.24</v>
          </cell>
          <cell r="D2364">
            <v>0</v>
          </cell>
        </row>
        <row r="2365">
          <cell r="A2365" t="str">
            <v xml:space="preserve">639935 Kurzový zisk nereal. </v>
          </cell>
          <cell r="B2365">
            <v>0</v>
          </cell>
          <cell r="C2365">
            <v>-1102328.6599999999</v>
          </cell>
          <cell r="D2365">
            <v>0</v>
          </cell>
        </row>
        <row r="2366">
          <cell r="A2366" t="str">
            <v>639935 Kurzový zisk nereal. - devizové účty</v>
          </cell>
          <cell r="B2366">
            <v>0</v>
          </cell>
          <cell r="C2366">
            <v>-1102328.6599999999</v>
          </cell>
          <cell r="D2366">
            <v>0</v>
          </cell>
        </row>
        <row r="2367">
          <cell r="A2367" t="str">
            <v>643200 Přijaté podíly na zis</v>
          </cell>
          <cell r="B2367">
            <v>0</v>
          </cell>
          <cell r="C2367">
            <v>-609</v>
          </cell>
          <cell r="D2367">
            <v>0</v>
          </cell>
        </row>
        <row r="2368">
          <cell r="A2368" t="str">
            <v>643200 Přijaté podíly na zisku od zajistitele - ŽP</v>
          </cell>
          <cell r="B2368">
            <v>0</v>
          </cell>
          <cell r="C2368">
            <v>-609</v>
          </cell>
          <cell r="D2368">
            <v>0</v>
          </cell>
        </row>
        <row r="2369">
          <cell r="A2369" t="str">
            <v>643500 Zajistná provize - VI</v>
          </cell>
          <cell r="B2369">
            <v>0</v>
          </cell>
          <cell r="C2369">
            <v>-245655412.5</v>
          </cell>
          <cell r="D2369">
            <v>0</v>
          </cell>
        </row>
        <row r="2370">
          <cell r="A2370" t="str">
            <v>643500 Zajistná provize - VIG</v>
          </cell>
          <cell r="B2370">
            <v>0</v>
          </cell>
          <cell r="C2370">
            <v>-245655412.5</v>
          </cell>
          <cell r="D2370">
            <v>0</v>
          </cell>
        </row>
        <row r="2371">
          <cell r="A2371" t="str">
            <v>647100 Úroky z prodlení</v>
          </cell>
          <cell r="B2371">
            <v>0</v>
          </cell>
          <cell r="C2371">
            <v>-364843.5</v>
          </cell>
          <cell r="D2371">
            <v>0</v>
          </cell>
        </row>
        <row r="2372">
          <cell r="A2372" t="str">
            <v>647100 Úroky z prodlení</v>
          </cell>
          <cell r="B2372">
            <v>0</v>
          </cell>
          <cell r="C2372">
            <v>-364843.5</v>
          </cell>
          <cell r="D2372">
            <v>0</v>
          </cell>
        </row>
        <row r="2373">
          <cell r="A2373" t="str">
            <v>647101 Odpis nestálců ŽP</v>
          </cell>
          <cell r="B2373">
            <v>0</v>
          </cell>
          <cell r="C2373">
            <v>-2660870.5499999998</v>
          </cell>
          <cell r="D2373">
            <v>0</v>
          </cell>
        </row>
        <row r="2374">
          <cell r="A2374" t="str">
            <v>647101 Odpis nestálců ŽP</v>
          </cell>
          <cell r="B2374">
            <v>0</v>
          </cell>
          <cell r="C2374">
            <v>-2660870.5499999998</v>
          </cell>
          <cell r="D2374">
            <v>0</v>
          </cell>
        </row>
        <row r="2375">
          <cell r="A2375" t="str">
            <v>647190 Kurzové zisky - život</v>
          </cell>
          <cell r="B2375">
            <v>0</v>
          </cell>
          <cell r="C2375">
            <v>-3905.66</v>
          </cell>
          <cell r="D2375">
            <v>0</v>
          </cell>
        </row>
        <row r="2376">
          <cell r="A2376" t="str">
            <v>647190 Kurzové zisky - životní pojištění</v>
          </cell>
          <cell r="B2376">
            <v>0</v>
          </cell>
          <cell r="C2376">
            <v>-3905.66</v>
          </cell>
          <cell r="D2376">
            <v>0</v>
          </cell>
        </row>
        <row r="2377">
          <cell r="A2377" t="str">
            <v>647200 Ostatní výnosy</v>
          </cell>
          <cell r="B2377">
            <v>0</v>
          </cell>
          <cell r="C2377">
            <v>-206713.95</v>
          </cell>
          <cell r="D2377">
            <v>0</v>
          </cell>
        </row>
        <row r="2378">
          <cell r="A2378" t="str">
            <v>647200 Ostatní výnosy</v>
          </cell>
          <cell r="B2378">
            <v>0</v>
          </cell>
          <cell r="C2378">
            <v>-206713.95</v>
          </cell>
          <cell r="D2378">
            <v>0</v>
          </cell>
        </row>
        <row r="2379">
          <cell r="A2379" t="str">
            <v>647230 Nájemné VT</v>
          </cell>
          <cell r="B2379">
            <v>0</v>
          </cell>
          <cell r="C2379">
            <v>-9250.43</v>
          </cell>
          <cell r="D2379">
            <v>0</v>
          </cell>
        </row>
        <row r="2380">
          <cell r="A2380" t="str">
            <v>647230 Nájemné VT</v>
          </cell>
          <cell r="B2380">
            <v>0</v>
          </cell>
          <cell r="C2380">
            <v>-9250.43</v>
          </cell>
          <cell r="D2380">
            <v>0</v>
          </cell>
        </row>
        <row r="2381">
          <cell r="A2381" t="str">
            <v xml:space="preserve">647240 Tržby z přefakturace </v>
          </cell>
          <cell r="B2381">
            <v>0</v>
          </cell>
          <cell r="C2381">
            <v>-1029869.9</v>
          </cell>
          <cell r="D2381">
            <v>0</v>
          </cell>
        </row>
        <row r="2382">
          <cell r="A2382" t="str">
            <v>647240 Tržby z přefakturace nákladů (zdan. plnění)</v>
          </cell>
          <cell r="B2382">
            <v>0</v>
          </cell>
          <cell r="C2382">
            <v>-1029869.9</v>
          </cell>
          <cell r="D2382">
            <v>0</v>
          </cell>
        </row>
        <row r="2383">
          <cell r="A2383" t="str">
            <v>647300 Výnosy z PU - nevypla</v>
          </cell>
          <cell r="B2383">
            <v>0</v>
          </cell>
          <cell r="C2383">
            <v>-363278</v>
          </cell>
          <cell r="D2383">
            <v>0</v>
          </cell>
        </row>
        <row r="2384">
          <cell r="A2384" t="str">
            <v>647300 Výnosy z PU - nevyplacené</v>
          </cell>
          <cell r="B2384">
            <v>0</v>
          </cell>
          <cell r="C2384">
            <v>-363278</v>
          </cell>
          <cell r="D2384">
            <v>0</v>
          </cell>
        </row>
        <row r="2385">
          <cell r="A2385" t="str">
            <v>647331 Poplatek za posk. zál</v>
          </cell>
          <cell r="B2385">
            <v>0</v>
          </cell>
          <cell r="C2385">
            <v>-28100</v>
          </cell>
          <cell r="D2385">
            <v>0</v>
          </cell>
        </row>
        <row r="2386">
          <cell r="A2386" t="str">
            <v>647331 Poplatek za posk. záloh. Plnění - ŽP</v>
          </cell>
          <cell r="B2386">
            <v>0</v>
          </cell>
          <cell r="C2386">
            <v>-28100</v>
          </cell>
          <cell r="D2386">
            <v>0</v>
          </cell>
        </row>
        <row r="2387">
          <cell r="A2387" t="str">
            <v>647332 Smluvní pokuty od ext</v>
          </cell>
          <cell r="B2387">
            <v>0</v>
          </cell>
          <cell r="C2387">
            <v>-20500</v>
          </cell>
          <cell r="D2387">
            <v>0</v>
          </cell>
        </row>
        <row r="2388">
          <cell r="A2388" t="str">
            <v>647332 Smluvní pokuty od externistů</v>
          </cell>
          <cell r="B2388">
            <v>0</v>
          </cell>
          <cell r="C2388">
            <v>-20500</v>
          </cell>
          <cell r="D2388">
            <v>0</v>
          </cell>
        </row>
        <row r="2389">
          <cell r="A2389" t="str">
            <v>647333 Náhrada škody od exte</v>
          </cell>
          <cell r="B2389">
            <v>0</v>
          </cell>
          <cell r="C2389">
            <v>-2476</v>
          </cell>
          <cell r="D2389">
            <v>0</v>
          </cell>
        </row>
        <row r="2390">
          <cell r="A2390" t="str">
            <v>647333 Náhrada škody od externistů</v>
          </cell>
          <cell r="B2390">
            <v>0</v>
          </cell>
          <cell r="C2390">
            <v>-2476</v>
          </cell>
          <cell r="D2390">
            <v>0</v>
          </cell>
        </row>
        <row r="2391">
          <cell r="A2391" t="str">
            <v>647334 Náhrada škody od poji</v>
          </cell>
          <cell r="B2391">
            <v>0</v>
          </cell>
          <cell r="C2391">
            <v>0</v>
          </cell>
          <cell r="D2391">
            <v>0</v>
          </cell>
        </row>
        <row r="2392">
          <cell r="A2392" t="str">
            <v>647334 Náhrada škody od pojištěných</v>
          </cell>
          <cell r="B2392">
            <v>0</v>
          </cell>
          <cell r="C2392">
            <v>0</v>
          </cell>
          <cell r="D2392">
            <v>0</v>
          </cell>
        </row>
        <row r="2393">
          <cell r="A2393" t="str">
            <v>647400 Rozdíly v placení</v>
          </cell>
          <cell r="B2393">
            <v>0</v>
          </cell>
          <cell r="C2393">
            <v>-1448.96</v>
          </cell>
          <cell r="D2393">
            <v>0</v>
          </cell>
        </row>
        <row r="2394">
          <cell r="A2394" t="str">
            <v>647400 Rozdíly v placení</v>
          </cell>
          <cell r="B2394">
            <v>0</v>
          </cell>
          <cell r="C2394">
            <v>-1448.96</v>
          </cell>
          <cell r="D2394">
            <v>0</v>
          </cell>
        </row>
        <row r="2395">
          <cell r="A2395" t="str">
            <v>647500 Úroky z běžného účtu</v>
          </cell>
          <cell r="B2395">
            <v>0</v>
          </cell>
          <cell r="C2395">
            <v>-1047466.55</v>
          </cell>
          <cell r="D2395">
            <v>0</v>
          </cell>
        </row>
        <row r="2396">
          <cell r="A2396" t="str">
            <v>647500 Úroky z běžného účtu</v>
          </cell>
          <cell r="B2396">
            <v>0</v>
          </cell>
          <cell r="C2396">
            <v>-1047466.55</v>
          </cell>
          <cell r="D2396">
            <v>0</v>
          </cell>
        </row>
        <row r="2397">
          <cell r="A2397" t="str">
            <v xml:space="preserve">647550 Čerpání OP k pohl.ze </v>
          </cell>
          <cell r="B2397">
            <v>0</v>
          </cell>
          <cell r="C2397">
            <v>-4960482.92</v>
          </cell>
          <cell r="D2397">
            <v>0</v>
          </cell>
        </row>
        <row r="2398">
          <cell r="A2398" t="str">
            <v>647550 Čerpání OP k pohl.ze soudn.rozhod.-daňový výnos</v>
          </cell>
          <cell r="B2398">
            <v>0</v>
          </cell>
          <cell r="C2398">
            <v>-4960482.92</v>
          </cell>
          <cell r="D2398">
            <v>0</v>
          </cell>
        </row>
        <row r="2399">
          <cell r="A2399" t="str">
            <v xml:space="preserve">647590 Čerpání OP k pohl.ze </v>
          </cell>
          <cell r="B2399">
            <v>0</v>
          </cell>
          <cell r="C2399">
            <v>-2298001</v>
          </cell>
          <cell r="D2399">
            <v>0</v>
          </cell>
        </row>
        <row r="2400">
          <cell r="A2400" t="str">
            <v>647590 Čerpání OP k pohl.ze soudn.rozhod.-nedaňový výnos</v>
          </cell>
          <cell r="B2400">
            <v>0</v>
          </cell>
          <cell r="C2400">
            <v>-2298001</v>
          </cell>
          <cell r="D2400">
            <v>0</v>
          </cell>
        </row>
        <row r="2401">
          <cell r="A2401" t="str">
            <v>647661 Náhrady od pojišťovny</v>
          </cell>
          <cell r="B2401">
            <v>0</v>
          </cell>
          <cell r="C2401">
            <v>-673901</v>
          </cell>
          <cell r="D2401">
            <v>0</v>
          </cell>
        </row>
        <row r="2402">
          <cell r="A2402" t="str">
            <v>647661 Náhrady od pojišťovny</v>
          </cell>
          <cell r="B2402">
            <v>0</v>
          </cell>
          <cell r="C2402">
            <v>-673901</v>
          </cell>
          <cell r="D2402">
            <v>0</v>
          </cell>
        </row>
        <row r="2403">
          <cell r="A2403" t="str">
            <v>647663 Přeplatek z vyúčtován</v>
          </cell>
          <cell r="B2403">
            <v>0</v>
          </cell>
          <cell r="C2403">
            <v>-84079.22</v>
          </cell>
        </row>
        <row r="2404">
          <cell r="A2404" t="str">
            <v>647663 Přeplatek z vyúčtování záloh ze služeb k náj.</v>
          </cell>
          <cell r="B2404">
            <v>0</v>
          </cell>
          <cell r="C2404">
            <v>-84079.22</v>
          </cell>
        </row>
        <row r="2405">
          <cell r="A2405" t="str">
            <v>647664 Výnosy již jednou zda</v>
          </cell>
          <cell r="B2405">
            <v>0</v>
          </cell>
          <cell r="C2405">
            <v>-84227.1</v>
          </cell>
        </row>
        <row r="2406">
          <cell r="A2406" t="str">
            <v>647664 Výnosy již jednou zdaněné (nedaňové)</v>
          </cell>
          <cell r="B2406">
            <v>0</v>
          </cell>
          <cell r="C2406">
            <v>-84227.1</v>
          </cell>
        </row>
        <row r="2407">
          <cell r="A2407" t="str">
            <v>647669 Ostatní mimořádné výn</v>
          </cell>
          <cell r="B2407">
            <v>0</v>
          </cell>
          <cell r="C2407">
            <v>-500</v>
          </cell>
        </row>
        <row r="2408">
          <cell r="A2408" t="str">
            <v>647669 Ostatní mimořádné výnosy</v>
          </cell>
          <cell r="B2408">
            <v>0</v>
          </cell>
          <cell r="C2408">
            <v>-500</v>
          </cell>
        </row>
        <row r="2409">
          <cell r="A2409" t="str">
            <v>647700 Výnosy z odepsaných p</v>
          </cell>
          <cell r="B2409">
            <v>0</v>
          </cell>
          <cell r="C2409">
            <v>-34727.599999999999</v>
          </cell>
        </row>
        <row r="2410">
          <cell r="A2410" t="str">
            <v>647700 Výnosy z odepsaných pohledávek</v>
          </cell>
          <cell r="B2410">
            <v>0</v>
          </cell>
          <cell r="C2410">
            <v>-34727.599999999999</v>
          </cell>
        </row>
        <row r="2411">
          <cell r="A2411" t="str">
            <v>647710 Výnosy z odepsaných p</v>
          </cell>
          <cell r="B2411">
            <v>0</v>
          </cell>
          <cell r="C2411">
            <v>-112143.29</v>
          </cell>
        </row>
        <row r="2412">
          <cell r="A2412" t="str">
            <v>647710 Výnosy z odepsaných pohledávek- nedaňové</v>
          </cell>
          <cell r="B2412">
            <v>0</v>
          </cell>
          <cell r="C2412">
            <v>-112143.29</v>
          </cell>
        </row>
        <row r="2413">
          <cell r="A2413" t="str">
            <v>647720 Výnosy z odepsaných v</v>
          </cell>
          <cell r="B2413">
            <v>0</v>
          </cell>
          <cell r="C2413">
            <v>-10000</v>
          </cell>
        </row>
        <row r="2414">
          <cell r="A2414" t="str">
            <v>647720 Výnosy z odepsaných vratek z PU</v>
          </cell>
          <cell r="B2414">
            <v>0</v>
          </cell>
          <cell r="C2414">
            <v>-10000</v>
          </cell>
        </row>
        <row r="2415">
          <cell r="A2415" t="str">
            <v xml:space="preserve">647841 Trailer fees (odměny </v>
          </cell>
          <cell r="B2415">
            <v>0</v>
          </cell>
          <cell r="C2415">
            <v>-3810636.6</v>
          </cell>
        </row>
        <row r="2416">
          <cell r="A2416" t="str">
            <v>647841 Trailer fees (odměny od invest. společností)</v>
          </cell>
          <cell r="B2416">
            <v>0</v>
          </cell>
          <cell r="C2416">
            <v>-3810636.6</v>
          </cell>
        </row>
        <row r="2417">
          <cell r="A2417" t="str">
            <v>647939 Vrácené soudní poplat</v>
          </cell>
          <cell r="B2417">
            <v>0</v>
          </cell>
          <cell r="C2417">
            <v>-2670468</v>
          </cell>
        </row>
        <row r="2418">
          <cell r="A2418" t="str">
            <v>647939 Vrácené soudní poplatky na soudní vymáhání</v>
          </cell>
          <cell r="B2418">
            <v>0</v>
          </cell>
          <cell r="C2418">
            <v>-2670468</v>
          </cell>
        </row>
        <row r="2419">
          <cell r="A2419" t="str">
            <v>647940 Kurzový rozdíl</v>
          </cell>
          <cell r="B2419">
            <v>0</v>
          </cell>
          <cell r="C2419">
            <v>-114542.89</v>
          </cell>
        </row>
        <row r="2420">
          <cell r="A2420" t="str">
            <v>647940 Kurzový rozdíl</v>
          </cell>
          <cell r="B2420">
            <v>0</v>
          </cell>
          <cell r="C2420">
            <v>-114542.89</v>
          </cell>
        </row>
        <row r="2421">
          <cell r="A2421" t="str">
            <v>647950 Zrušení OPaňově účinn</v>
          </cell>
          <cell r="B2421">
            <v>0</v>
          </cell>
          <cell r="C2421">
            <v>-34561769.350000001</v>
          </cell>
        </row>
        <row r="2422">
          <cell r="A2422" t="str">
            <v>647950 Zrušení OPaňově účinných - daňový výnos</v>
          </cell>
          <cell r="B2422">
            <v>0</v>
          </cell>
          <cell r="C2422">
            <v>-34561769.350000001</v>
          </cell>
        </row>
        <row r="2423">
          <cell r="A2423" t="str">
            <v>647980 Zrušení OP z pohl. za</v>
          </cell>
          <cell r="B2423">
            <v>0</v>
          </cell>
          <cell r="C2423">
            <v>-142093</v>
          </cell>
        </row>
        <row r="2424">
          <cell r="A2424" t="str">
            <v>647980 Zrušení OP z pohl. za zprostředk - daňová</v>
          </cell>
          <cell r="B2424">
            <v>0</v>
          </cell>
          <cell r="C2424">
            <v>-142093</v>
          </cell>
        </row>
        <row r="2425">
          <cell r="A2425" t="str">
            <v>647989 Zrušení OP z pohl. za</v>
          </cell>
          <cell r="B2425">
            <v>0</v>
          </cell>
          <cell r="C2425">
            <v>-1335767</v>
          </cell>
        </row>
        <row r="2426">
          <cell r="A2426" t="str">
            <v>647989 Zrušení OP z pohl. za zprostředk - nedaňová</v>
          </cell>
          <cell r="B2426">
            <v>0</v>
          </cell>
          <cell r="C2426">
            <v>-1335767</v>
          </cell>
        </row>
        <row r="2427">
          <cell r="A2427" t="str">
            <v>647990 Zrušení OP daňově neú</v>
          </cell>
          <cell r="B2427">
            <v>0</v>
          </cell>
          <cell r="C2427">
            <v>-27792661.98</v>
          </cell>
        </row>
        <row r="2428">
          <cell r="A2428" t="str">
            <v>647990 Zrušení OP daňově neúčinných - nedaňový výnos</v>
          </cell>
          <cell r="B2428">
            <v>0</v>
          </cell>
          <cell r="C2428">
            <v>-27792661.98</v>
          </cell>
        </row>
        <row r="2429">
          <cell r="A2429" t="str">
            <v>647999 Převedené výnosy</v>
          </cell>
          <cell r="B2429">
            <v>0</v>
          </cell>
          <cell r="C2429">
            <v>0</v>
          </cell>
        </row>
        <row r="2430">
          <cell r="A2430" t="str">
            <v>647999 Převedené výnosy</v>
          </cell>
          <cell r="B2430">
            <v>0</v>
          </cell>
          <cell r="C2430">
            <v>0</v>
          </cell>
        </row>
        <row r="2431">
          <cell r="A2431" t="str">
            <v>652200 Výnosy z pronájmu vla</v>
          </cell>
          <cell r="B2431">
            <v>0</v>
          </cell>
          <cell r="C2431">
            <v>-46254</v>
          </cell>
        </row>
        <row r="2432">
          <cell r="A2432" t="str">
            <v>652200 Výnosy z pronájmu vlatních prostor</v>
          </cell>
          <cell r="B2432">
            <v>0</v>
          </cell>
          <cell r="C2432">
            <v>-46254</v>
          </cell>
        </row>
        <row r="2433">
          <cell r="A2433" t="str">
            <v xml:space="preserve">653205 AÚV/amortizace - AFS </v>
          </cell>
          <cell r="B2433">
            <v>0</v>
          </cell>
          <cell r="C2433">
            <v>-613579.54</v>
          </cell>
        </row>
        <row r="2434">
          <cell r="A2434" t="str">
            <v>653205 AÚV/amortizace - AFS - ost.dluhopisy</v>
          </cell>
          <cell r="B2434">
            <v>0</v>
          </cell>
          <cell r="C2434">
            <v>-613579.54</v>
          </cell>
        </row>
        <row r="2435">
          <cell r="A2435" t="str">
            <v>653400 Výnosy z FU - term.vk</v>
          </cell>
          <cell r="B2435">
            <v>0</v>
          </cell>
          <cell r="C2435">
            <v>-53.14</v>
          </cell>
        </row>
        <row r="2436">
          <cell r="A2436" t="str">
            <v>653400 Výnosy z FU - term.vklady-úroky - NP</v>
          </cell>
          <cell r="B2436">
            <v>0</v>
          </cell>
          <cell r="C2436">
            <v>-53.14</v>
          </cell>
        </row>
        <row r="2437">
          <cell r="A2437" t="str">
            <v xml:space="preserve">653700 AÚV/amortizace - AFS </v>
          </cell>
          <cell r="B2437">
            <v>0</v>
          </cell>
          <cell r="C2437">
            <v>-3258063.18</v>
          </cell>
        </row>
        <row r="2438">
          <cell r="A2438" t="str">
            <v>653700 AÚV/amortizace - AFS - SD</v>
          </cell>
          <cell r="B2438">
            <v>0</v>
          </cell>
          <cell r="C2438">
            <v>-3258063.18</v>
          </cell>
        </row>
        <row r="2439">
          <cell r="A2439" t="str">
            <v>653790 Amort. prémie/disk. a</v>
          </cell>
          <cell r="B2439">
            <v>0</v>
          </cell>
          <cell r="C2439">
            <v>0</v>
          </cell>
        </row>
        <row r="2440">
          <cell r="A2440" t="str">
            <v>653790 Amort. prémie/disk. a VN-dluhopisy - AFV -NP</v>
          </cell>
          <cell r="B2440">
            <v>0</v>
          </cell>
          <cell r="C2440">
            <v>0</v>
          </cell>
        </row>
        <row r="2441">
          <cell r="A2441" t="str">
            <v>655523 Výnosy z realizace -A</v>
          </cell>
          <cell r="B2441">
            <v>0</v>
          </cell>
          <cell r="C2441">
            <v>-8893370.3000000007</v>
          </cell>
        </row>
        <row r="2442">
          <cell r="A2442" t="str">
            <v>655523 Výnosy z realizace -AFS - inv. Fondy</v>
          </cell>
          <cell r="B2442">
            <v>0</v>
          </cell>
          <cell r="C2442">
            <v>-8893370.3000000007</v>
          </cell>
        </row>
        <row r="2443">
          <cell r="A2443" t="str">
            <v>655700 Výnosy z realizace -A</v>
          </cell>
          <cell r="B2443">
            <v>0</v>
          </cell>
          <cell r="C2443">
            <v>-135151715</v>
          </cell>
        </row>
        <row r="2444">
          <cell r="A2444" t="str">
            <v>655700 Výnosy z realizace -AFS - SD</v>
          </cell>
          <cell r="B2444">
            <v>0</v>
          </cell>
          <cell r="C2444">
            <v>-135151715</v>
          </cell>
        </row>
        <row r="2445">
          <cell r="A2445" t="str">
            <v>657100 Převod výnosů z fin.u</v>
          </cell>
          <cell r="B2445">
            <v>0</v>
          </cell>
          <cell r="C2445">
            <v>0</v>
          </cell>
        </row>
        <row r="2446">
          <cell r="A2446" t="str">
            <v>657100 Převod výnosů z fin.um.na techn.účet NP</v>
          </cell>
          <cell r="B2446">
            <v>0</v>
          </cell>
          <cell r="C2446">
            <v>0</v>
          </cell>
        </row>
        <row r="2447">
          <cell r="A2447" t="str">
            <v>658100 Ostatní výnosy</v>
          </cell>
          <cell r="B2447">
            <v>0</v>
          </cell>
          <cell r="C2447">
            <v>-18075.8</v>
          </cell>
        </row>
        <row r="2448">
          <cell r="A2448" t="str">
            <v>658100 Ostatní výnosy</v>
          </cell>
          <cell r="B2448">
            <v>0</v>
          </cell>
          <cell r="C2448">
            <v>-18075.8</v>
          </cell>
        </row>
        <row r="2449">
          <cell r="A2449" t="str">
            <v>658120 Výnosy z pozemků a st</v>
          </cell>
          <cell r="B2449">
            <v>0</v>
          </cell>
          <cell r="C2449">
            <v>-707782.71</v>
          </cell>
        </row>
        <row r="2450">
          <cell r="A2450" t="str">
            <v>658120 Výnosy z pozemků a staveb cizích - podnájemné</v>
          </cell>
          <cell r="B2450">
            <v>0</v>
          </cell>
          <cell r="C2450">
            <v>-707782.71</v>
          </cell>
        </row>
        <row r="2451">
          <cell r="A2451" t="str">
            <v xml:space="preserve">658190 Přeplatek srážkových </v>
          </cell>
          <cell r="B2451">
            <v>0</v>
          </cell>
          <cell r="C2451">
            <v>0</v>
          </cell>
        </row>
        <row r="2452">
          <cell r="A2452" t="str">
            <v>658190 Přeplatek srážkových daní</v>
          </cell>
          <cell r="B2452">
            <v>0</v>
          </cell>
          <cell r="C2452">
            <v>0</v>
          </cell>
        </row>
        <row r="2453">
          <cell r="A2453" t="str">
            <v>658200 Tržby z prodeje zásob</v>
          </cell>
          <cell r="B2453">
            <v>0</v>
          </cell>
          <cell r="C2453">
            <v>-55524.2</v>
          </cell>
        </row>
        <row r="2454">
          <cell r="A2454" t="str">
            <v>658200 Tržby z prodeje zásob (zdanitelné plnění)</v>
          </cell>
          <cell r="B2454">
            <v>0</v>
          </cell>
          <cell r="C2454">
            <v>-55524.2</v>
          </cell>
        </row>
        <row r="2455">
          <cell r="A2455" t="str">
            <v xml:space="preserve">658210 Tržby z prodeje HM a </v>
          </cell>
          <cell r="B2455">
            <v>0</v>
          </cell>
          <cell r="C2455">
            <v>-4000</v>
          </cell>
        </row>
        <row r="2456">
          <cell r="A2456" t="str">
            <v>658210 Tržby z prodeje HM a NHM (zdan. plnění)</v>
          </cell>
          <cell r="B2456">
            <v>0</v>
          </cell>
          <cell r="C2456">
            <v>-4000</v>
          </cell>
        </row>
        <row r="2457">
          <cell r="A2457" t="str">
            <v xml:space="preserve">658220 Tržby z prodeje HM a </v>
          </cell>
          <cell r="B2457">
            <v>0</v>
          </cell>
          <cell r="C2457">
            <v>-971860</v>
          </cell>
        </row>
        <row r="2458">
          <cell r="A2458" t="str">
            <v>658220 Tržby z prodeje HM a NHM (nezdan. plnění)</v>
          </cell>
          <cell r="B2458">
            <v>0</v>
          </cell>
          <cell r="C2458">
            <v>-971860</v>
          </cell>
        </row>
        <row r="2459">
          <cell r="A2459" t="str">
            <v xml:space="preserve">658240 Tržby z přefakturace </v>
          </cell>
          <cell r="B2459">
            <v>0</v>
          </cell>
          <cell r="C2459">
            <v>-102</v>
          </cell>
        </row>
        <row r="2460">
          <cell r="A2460" t="str">
            <v>658240 Tržby z přefakturace nákladů (zdan. plnění)</v>
          </cell>
          <cell r="B2460">
            <v>0</v>
          </cell>
          <cell r="C2460">
            <v>-102</v>
          </cell>
        </row>
        <row r="2461">
          <cell r="A2461" t="str">
            <v>658250 Tržba - nápojový auto</v>
          </cell>
          <cell r="B2461">
            <v>0</v>
          </cell>
          <cell r="C2461">
            <v>-33796</v>
          </cell>
        </row>
        <row r="2462">
          <cell r="A2462" t="str">
            <v>658250 Tržba - nápojový automat (nezdan. plnění)</v>
          </cell>
          <cell r="B2462">
            <v>0</v>
          </cell>
          <cell r="C2462">
            <v>-33796</v>
          </cell>
        </row>
        <row r="2463">
          <cell r="A2463" t="str">
            <v>658300 Přijaté smluvní pokut</v>
          </cell>
          <cell r="B2463">
            <v>0</v>
          </cell>
          <cell r="C2463">
            <v>0</v>
          </cell>
        </row>
        <row r="2464">
          <cell r="A2464" t="str">
            <v>658300 Přijaté smluvní pokuty a penále</v>
          </cell>
          <cell r="B2464">
            <v>0</v>
          </cell>
          <cell r="C2464">
            <v>0</v>
          </cell>
        </row>
        <row r="2465">
          <cell r="A2465" t="str">
            <v>658999 Převedené výnosy</v>
          </cell>
          <cell r="B2465">
            <v>0</v>
          </cell>
          <cell r="C2465">
            <v>0</v>
          </cell>
        </row>
        <row r="2466">
          <cell r="A2466" t="str">
            <v>658999 Převedené výnosy</v>
          </cell>
          <cell r="B2466">
            <v>0</v>
          </cell>
          <cell r="C2466">
            <v>0</v>
          </cell>
        </row>
        <row r="2467">
          <cell r="A2467" t="str">
            <v>664205 Přírůstky hodnot  - C</v>
          </cell>
          <cell r="B2467">
            <v>0</v>
          </cell>
          <cell r="C2467">
            <v>-780482.6</v>
          </cell>
        </row>
        <row r="2468">
          <cell r="A2468" t="str">
            <v>664205 Přírůstky hodnot  - CR - AFS - ost. dluhop.</v>
          </cell>
          <cell r="B2468">
            <v>0</v>
          </cell>
          <cell r="C2468">
            <v>-780482.6</v>
          </cell>
        </row>
        <row r="2469">
          <cell r="A2469" t="str">
            <v>664523 Přírůstky hodnot - CR</v>
          </cell>
          <cell r="B2469">
            <v>0</v>
          </cell>
          <cell r="C2469">
            <v>-337875.25</v>
          </cell>
        </row>
        <row r="2470">
          <cell r="A2470" t="str">
            <v>664523 Přírůstky hodnot - CR - AFS -inv. Fondy</v>
          </cell>
          <cell r="B2470">
            <v>0</v>
          </cell>
          <cell r="C2470">
            <v>-337875.25</v>
          </cell>
        </row>
        <row r="2471">
          <cell r="A2471" t="str">
            <v>664700 Přírůstky hodnot - CR</v>
          </cell>
          <cell r="B2471">
            <v>0</v>
          </cell>
          <cell r="C2471">
            <v>-345609.9</v>
          </cell>
        </row>
        <row r="2472">
          <cell r="A2472" t="str">
            <v>664700 Přírůstky hodnot - CR-AFS-SD</v>
          </cell>
          <cell r="B2472">
            <v>0</v>
          </cell>
          <cell r="C2472">
            <v>-345609.9</v>
          </cell>
        </row>
        <row r="2473">
          <cell r="A2473" t="str">
            <v xml:space="preserve">730120 Náhr. nákl. z ukonč. </v>
          </cell>
          <cell r="B2473">
            <v>0</v>
          </cell>
          <cell r="C2473">
            <v>3048</v>
          </cell>
        </row>
        <row r="2474">
          <cell r="A2474" t="str">
            <v>730120 Náhr. nákl. z ukonč. poj. smluv</v>
          </cell>
          <cell r="B2474">
            <v>0</v>
          </cell>
          <cell r="C2474">
            <v>3048</v>
          </cell>
        </row>
        <row r="2475">
          <cell r="A2475" t="str">
            <v xml:space="preserve">730124 Náhr. nákl. z ukonč. </v>
          </cell>
          <cell r="B2475">
            <v>0</v>
          </cell>
          <cell r="C2475">
            <v>289216</v>
          </cell>
        </row>
        <row r="2476">
          <cell r="A2476" t="str">
            <v>730124 Náhr. nákl. z ukonč. poj. smluv - UL</v>
          </cell>
          <cell r="B2476">
            <v>0</v>
          </cell>
          <cell r="C2476">
            <v>289216</v>
          </cell>
        </row>
        <row r="2477">
          <cell r="A2477" t="str">
            <v xml:space="preserve">730125 Náhr. nákl. z ukonč. </v>
          </cell>
          <cell r="B2477">
            <v>0</v>
          </cell>
          <cell r="C2477">
            <v>29448</v>
          </cell>
        </row>
        <row r="2478">
          <cell r="A2478" t="str">
            <v>730125 Náhr. nákl. z ukonč. poj. smluv - FZ</v>
          </cell>
          <cell r="B2478">
            <v>0</v>
          </cell>
          <cell r="C2478">
            <v>29448</v>
          </cell>
        </row>
        <row r="2479">
          <cell r="A2479" t="str">
            <v xml:space="preserve">730170 Náhr. nákl. z ukonč. </v>
          </cell>
          <cell r="B2479">
            <v>0</v>
          </cell>
          <cell r="C2479">
            <v>1750</v>
          </cell>
        </row>
        <row r="2480">
          <cell r="A2480" t="str">
            <v>730170 Náhr. nákl. z ukonč. poj. smluv - než. úraz</v>
          </cell>
          <cell r="B2480">
            <v>0</v>
          </cell>
          <cell r="C2480">
            <v>1750</v>
          </cell>
        </row>
        <row r="2481">
          <cell r="A2481" t="str">
            <v>730345 Drobný hmotný a nehmo</v>
          </cell>
          <cell r="B2481">
            <v>0</v>
          </cell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>
            <v>0</v>
          </cell>
          <cell r="C2482">
            <v>39886841.909999996</v>
          </cell>
        </row>
        <row r="2483">
          <cell r="A2483" t="str">
            <v>730346 Drobný hmotný majetek</v>
          </cell>
          <cell r="B2483">
            <v>0</v>
          </cell>
          <cell r="C2483">
            <v>16139</v>
          </cell>
        </row>
        <row r="2484">
          <cell r="A2484" t="str">
            <v>730346 Drobný hmotný majetek neprovozní</v>
          </cell>
          <cell r="B2484">
            <v>0</v>
          </cell>
          <cell r="C2484">
            <v>16139</v>
          </cell>
        </row>
        <row r="2485">
          <cell r="A2485" t="str">
            <v>730520 Předpis vratek pojist</v>
          </cell>
          <cell r="B2485">
            <v>0</v>
          </cell>
          <cell r="C2485">
            <v>674866</v>
          </cell>
        </row>
        <row r="2486">
          <cell r="A2486" t="str">
            <v>730520 Předpis vratek pojistného plnění - Z</v>
          </cell>
          <cell r="B2486">
            <v>0</v>
          </cell>
          <cell r="C2486">
            <v>674866</v>
          </cell>
        </row>
        <row r="2487">
          <cell r="A2487" t="str">
            <v>730524 Předpis vratek pojist</v>
          </cell>
          <cell r="B2487">
            <v>0</v>
          </cell>
          <cell r="C2487">
            <v>618584</v>
          </cell>
        </row>
        <row r="2488">
          <cell r="A2488" t="str">
            <v>730524 Předpis vratek pojistného plnění - UL</v>
          </cell>
          <cell r="B2488">
            <v>0</v>
          </cell>
          <cell r="C2488">
            <v>618584</v>
          </cell>
        </row>
        <row r="2489">
          <cell r="A2489" t="str">
            <v>730525 Předpis vratek pojist</v>
          </cell>
          <cell r="B2489">
            <v>0</v>
          </cell>
          <cell r="C2489">
            <v>1713593</v>
          </cell>
        </row>
        <row r="2490">
          <cell r="A2490" t="str">
            <v>730525 Předpis vratek pojistného plnění - FZ</v>
          </cell>
          <cell r="B2490">
            <v>0</v>
          </cell>
          <cell r="C2490">
            <v>1713593</v>
          </cell>
        </row>
        <row r="2491">
          <cell r="A2491" t="str">
            <v>730570 Předpis vratek pojist</v>
          </cell>
          <cell r="B2491">
            <v>0</v>
          </cell>
          <cell r="C2491">
            <v>69200</v>
          </cell>
        </row>
        <row r="2492">
          <cell r="A2492" t="str">
            <v>730570 Předpis vratek pojistného plnění - U</v>
          </cell>
          <cell r="B2492">
            <v>0</v>
          </cell>
          <cell r="C2492">
            <v>69200</v>
          </cell>
        </row>
        <row r="2493">
          <cell r="A2493" t="str">
            <v xml:space="preserve">739120 Náhr. nákl. z ukonč. </v>
          </cell>
          <cell r="B2493">
            <v>0</v>
          </cell>
          <cell r="C2493">
            <v>-3048</v>
          </cell>
        </row>
        <row r="2494">
          <cell r="A2494" t="str">
            <v>739120 Náhr. nákl. z ukonč. poj. smluv - Ž</v>
          </cell>
          <cell r="B2494">
            <v>0</v>
          </cell>
          <cell r="C2494">
            <v>-3048</v>
          </cell>
        </row>
        <row r="2495">
          <cell r="A2495" t="str">
            <v xml:space="preserve">739124 Náhr. nákl. z ukonč. </v>
          </cell>
          <cell r="B2495">
            <v>0</v>
          </cell>
          <cell r="C2495">
            <v>-289216</v>
          </cell>
        </row>
        <row r="2496">
          <cell r="A2496" t="str">
            <v>739124 Náhr. nákl. z ukonč. poj. smluv - UL</v>
          </cell>
          <cell r="B2496">
            <v>0</v>
          </cell>
          <cell r="C2496">
            <v>-289216</v>
          </cell>
        </row>
        <row r="2497">
          <cell r="A2497" t="str">
            <v xml:space="preserve">739125 Náhr. nákl. z ukonč. </v>
          </cell>
          <cell r="B2497">
            <v>0</v>
          </cell>
          <cell r="C2497">
            <v>-29448</v>
          </cell>
        </row>
        <row r="2498">
          <cell r="A2498" t="str">
            <v>739125 Náhr. nákl. z ukonč. poj. smluv - FZ</v>
          </cell>
          <cell r="B2498">
            <v>0</v>
          </cell>
          <cell r="C2498">
            <v>-29448</v>
          </cell>
        </row>
        <row r="2499">
          <cell r="A2499" t="str">
            <v xml:space="preserve">739170 Náhr. nákl. z ukonč. </v>
          </cell>
          <cell r="B2499">
            <v>0</v>
          </cell>
          <cell r="C2499">
            <v>-1750</v>
          </cell>
        </row>
        <row r="2500">
          <cell r="A2500" t="str">
            <v>739170 Náhr. nákl. z ukonč. poj. smluv - než. úraz</v>
          </cell>
          <cell r="B2500">
            <v>0</v>
          </cell>
          <cell r="C2500">
            <v>-1750</v>
          </cell>
        </row>
        <row r="2501">
          <cell r="A2501" t="str">
            <v>739345 PRE-Drobný hmotný maj</v>
          </cell>
          <cell r="B2501">
            <v>0</v>
          </cell>
          <cell r="C2501">
            <v>-39886841.909999996</v>
          </cell>
        </row>
        <row r="2502">
          <cell r="A2502" t="str">
            <v>739345 PRE-Drobný hmotný majetek - podrozvahový účet</v>
          </cell>
          <cell r="B2502">
            <v>0</v>
          </cell>
          <cell r="C2502">
            <v>-39886841.909999996</v>
          </cell>
        </row>
        <row r="2503">
          <cell r="A2503" t="str">
            <v>739346 PRE-Drobný hmotný maj</v>
          </cell>
          <cell r="B2503">
            <v>0</v>
          </cell>
          <cell r="C2503">
            <v>-16139</v>
          </cell>
        </row>
        <row r="2504">
          <cell r="A2504" t="str">
            <v>739346 PRE-Drobný hmotný majetek neprovozní</v>
          </cell>
          <cell r="B2504">
            <v>0</v>
          </cell>
          <cell r="C2504">
            <v>-16139</v>
          </cell>
        </row>
        <row r="2505">
          <cell r="A2505" t="str">
            <v xml:space="preserve">739520 PRE - předpis vratek </v>
          </cell>
          <cell r="B2505">
            <v>0</v>
          </cell>
          <cell r="C2505">
            <v>-674866</v>
          </cell>
        </row>
        <row r="2506">
          <cell r="A2506" t="str">
            <v>739520 PRE - předpis vratek a regresů - Z</v>
          </cell>
          <cell r="B2506">
            <v>0</v>
          </cell>
          <cell r="C2506">
            <v>-674866</v>
          </cell>
        </row>
        <row r="2507">
          <cell r="A2507" t="str">
            <v xml:space="preserve">739524 PRE - předpis vratek </v>
          </cell>
          <cell r="B2507">
            <v>0</v>
          </cell>
          <cell r="C2507">
            <v>-618584</v>
          </cell>
        </row>
        <row r="2508">
          <cell r="A2508" t="str">
            <v>739524 PRE - předpis vratek a regresů - UL</v>
          </cell>
          <cell r="B2508">
            <v>0</v>
          </cell>
          <cell r="C2508">
            <v>-618584</v>
          </cell>
        </row>
        <row r="2509">
          <cell r="A2509" t="str">
            <v xml:space="preserve">739525 PRE - předpis vratek </v>
          </cell>
          <cell r="B2509">
            <v>0</v>
          </cell>
          <cell r="C2509">
            <v>-1713593</v>
          </cell>
        </row>
        <row r="2510">
          <cell r="A2510" t="str">
            <v>739525 PRE - předpis vratek a regresů - FZ</v>
          </cell>
          <cell r="B2510">
            <v>0</v>
          </cell>
          <cell r="C2510">
            <v>-1713593</v>
          </cell>
        </row>
        <row r="2511">
          <cell r="A2511" t="str">
            <v xml:space="preserve">739570 PRE - předpis vratek </v>
          </cell>
          <cell r="B2511">
            <v>0</v>
          </cell>
          <cell r="C2511">
            <v>-69200</v>
          </cell>
        </row>
        <row r="2512">
          <cell r="A2512" t="str">
            <v>739570 PRE - předpis vratek a regresů - U</v>
          </cell>
          <cell r="B2512">
            <v>0</v>
          </cell>
          <cell r="C2512">
            <v>-69200</v>
          </cell>
        </row>
        <row r="2513">
          <cell r="A2513" t="str">
            <v>770330 Předpis záporných pro</v>
          </cell>
          <cell r="B2513">
            <v>0</v>
          </cell>
          <cell r="C2513">
            <v>21450275</v>
          </cell>
        </row>
        <row r="2514">
          <cell r="A2514" t="str">
            <v>770330 Předpis záporných provizí</v>
          </cell>
          <cell r="B2514">
            <v>0</v>
          </cell>
          <cell r="C2514">
            <v>21450275</v>
          </cell>
        </row>
        <row r="2515">
          <cell r="A2515" t="str">
            <v>770340 Záporné provize - akt</v>
          </cell>
          <cell r="B2515">
            <v>0</v>
          </cell>
          <cell r="C2515">
            <v>1766551</v>
          </cell>
        </row>
        <row r="2516">
          <cell r="A2516" t="str">
            <v>770340 Záporné provize - aktivní smlouvy o zprostředkován</v>
          </cell>
          <cell r="B2516">
            <v>0</v>
          </cell>
          <cell r="C2516">
            <v>1766551</v>
          </cell>
        </row>
        <row r="2517">
          <cell r="A2517" t="str">
            <v>779330 Záporná provize násle</v>
          </cell>
          <cell r="B2517">
            <v>0</v>
          </cell>
          <cell r="C2517">
            <v>-21450275</v>
          </cell>
        </row>
        <row r="2518">
          <cell r="A2518" t="str">
            <v>779330 Záporná provize následná - externí NP</v>
          </cell>
          <cell r="B2518">
            <v>0</v>
          </cell>
          <cell r="C2518">
            <v>-21450275</v>
          </cell>
        </row>
        <row r="2519">
          <cell r="A2519" t="str">
            <v>779340 Záporná provize - akt</v>
          </cell>
          <cell r="B2519">
            <v>0</v>
          </cell>
          <cell r="C2519">
            <v>-1766551</v>
          </cell>
        </row>
        <row r="2520">
          <cell r="A2520" t="str">
            <v>779340 Záporná provize - aktivní smlouvy o zprostředkován</v>
          </cell>
          <cell r="B2520">
            <v>0</v>
          </cell>
          <cell r="C2520">
            <v>-1766551</v>
          </cell>
        </row>
        <row r="2521">
          <cell r="A2521" t="str">
            <v>780302 Odepsané pohledávky z</v>
          </cell>
          <cell r="B2521">
            <v>0</v>
          </cell>
          <cell r="C2521">
            <v>168000</v>
          </cell>
        </row>
        <row r="2522">
          <cell r="A2522" t="str">
            <v>780302 Odepsané pohledávky za zprostředkovateli</v>
          </cell>
          <cell r="B2522">
            <v>0</v>
          </cell>
          <cell r="C2522">
            <v>168000</v>
          </cell>
        </row>
        <row r="2523">
          <cell r="A2523" t="str">
            <v>780328 Odepsané pohledávky z</v>
          </cell>
          <cell r="B2523">
            <v>0</v>
          </cell>
          <cell r="C2523">
            <v>816559</v>
          </cell>
        </row>
        <row r="2524">
          <cell r="A2524" t="str">
            <v>780328 Odepsané pohledávky z dod.-odběr.styku</v>
          </cell>
          <cell r="B2524">
            <v>0</v>
          </cell>
          <cell r="C2524">
            <v>816559</v>
          </cell>
        </row>
        <row r="2525">
          <cell r="A2525" t="str">
            <v>780354 Odepsané pohledávky z</v>
          </cell>
          <cell r="B2525">
            <v>0</v>
          </cell>
          <cell r="C2525">
            <v>593600</v>
          </cell>
        </row>
        <row r="2526">
          <cell r="A2526" t="str">
            <v>780354 Odepsané pohledávky za zaměstnanci</v>
          </cell>
          <cell r="B2526">
            <v>0</v>
          </cell>
          <cell r="C2526">
            <v>593600</v>
          </cell>
        </row>
        <row r="2527">
          <cell r="A2527" t="str">
            <v>789302 Odepsané pohledávky z</v>
          </cell>
          <cell r="B2527">
            <v>0</v>
          </cell>
          <cell r="C2527">
            <v>-168000</v>
          </cell>
        </row>
        <row r="2528">
          <cell r="A2528" t="str">
            <v>789302 Odepsané pohledávky za zprostředkovateli</v>
          </cell>
          <cell r="B2528">
            <v>0</v>
          </cell>
          <cell r="C2528">
            <v>-168000</v>
          </cell>
        </row>
        <row r="2529">
          <cell r="A2529" t="str">
            <v>789328 Odepsané pohledávky z</v>
          </cell>
          <cell r="B2529">
            <v>0</v>
          </cell>
          <cell r="C2529">
            <v>-816559</v>
          </cell>
        </row>
        <row r="2530">
          <cell r="A2530" t="str">
            <v>789328 Odepsané pohledávky z dod.-odběr.styku</v>
          </cell>
          <cell r="B2530">
            <v>0</v>
          </cell>
          <cell r="C2530">
            <v>-816559</v>
          </cell>
        </row>
        <row r="2531">
          <cell r="A2531" t="str">
            <v>789354 Odepsané pohledávky z</v>
          </cell>
          <cell r="B2531">
            <v>0</v>
          </cell>
          <cell r="C2531">
            <v>-593600</v>
          </cell>
        </row>
        <row r="2532">
          <cell r="A2532" t="str">
            <v>789354 Odepsané pohledávky za zaměstnanci</v>
          </cell>
          <cell r="B2532">
            <v>0</v>
          </cell>
          <cell r="C2532">
            <v>-593600</v>
          </cell>
        </row>
        <row r="2533">
          <cell r="A2533" t="str">
            <v>A K T I V A   CELKEM :</v>
          </cell>
          <cell r="B2533">
            <v>0</v>
          </cell>
          <cell r="C2533">
            <v>29276442549.57</v>
          </cell>
        </row>
        <row r="2534">
          <cell r="A2534" t="str">
            <v>A K T I V A   CELKEM :</v>
          </cell>
          <cell r="B2534">
            <v>0</v>
          </cell>
          <cell r="C2534">
            <v>29276442549.57</v>
          </cell>
        </row>
        <row r="2535">
          <cell r="A2535" t="str">
            <v>Běžné účty</v>
          </cell>
          <cell r="B2535">
            <v>0</v>
          </cell>
          <cell r="C2535">
            <v>34631325.979999997</v>
          </cell>
        </row>
        <row r="2536">
          <cell r="A2536" t="str">
            <v>Běžné účty                              (235)</v>
          </cell>
          <cell r="B2536">
            <v>0</v>
          </cell>
          <cell r="C2536">
            <v>34631325.979999997</v>
          </cell>
        </row>
        <row r="2537">
          <cell r="A2537" t="str">
            <v>Cenné papíry s pevným výnose</v>
          </cell>
          <cell r="B2537">
            <v>0</v>
          </cell>
          <cell r="C2537">
            <v>19648411495.139999</v>
          </cell>
        </row>
        <row r="2538">
          <cell r="A2538" t="str">
            <v>Cenné papíry s pevným výnosem           (122)</v>
          </cell>
          <cell r="B2538">
            <v>0</v>
          </cell>
          <cell r="C2538">
            <v>19648411495.139999</v>
          </cell>
        </row>
        <row r="2539">
          <cell r="A2539" t="str">
            <v>Cenné papíry s proměnlivým v</v>
          </cell>
          <cell r="B2539">
            <v>0</v>
          </cell>
          <cell r="C2539">
            <v>207833988.80000001</v>
          </cell>
        </row>
        <row r="2540">
          <cell r="A2540" t="str">
            <v>Cenné papíry s proměnlivým výnosem      (121)</v>
          </cell>
          <cell r="B2540">
            <v>0</v>
          </cell>
          <cell r="C2540">
            <v>207833988.80000001</v>
          </cell>
        </row>
        <row r="2541">
          <cell r="A2541" t="str">
            <v>Cestovné</v>
          </cell>
          <cell r="B2541">
            <v>0</v>
          </cell>
          <cell r="C2541">
            <v>2598.42</v>
          </cell>
        </row>
        <row r="2542">
          <cell r="A2542" t="str">
            <v>Cestovné</v>
          </cell>
          <cell r="B2542">
            <v>0</v>
          </cell>
          <cell r="C2542">
            <v>2598.42</v>
          </cell>
        </row>
        <row r="2543">
          <cell r="A2543" t="str">
            <v xml:space="preserve">Cestovní náklady - pořízení </v>
          </cell>
          <cell r="B2543">
            <v>0</v>
          </cell>
          <cell r="C2543">
            <v>4374.5200000000004</v>
          </cell>
        </row>
        <row r="2544">
          <cell r="A2544" t="str">
            <v xml:space="preserve">Cestovní náklady - pořízení </v>
          </cell>
          <cell r="B2544">
            <v>0</v>
          </cell>
          <cell r="C2544">
            <v>364339.15</v>
          </cell>
        </row>
        <row r="2545">
          <cell r="A2545" t="str">
            <v>Cestovní náklady - pořízení NP</v>
          </cell>
          <cell r="B2545">
            <v>0</v>
          </cell>
          <cell r="C2545">
            <v>4374.5200000000004</v>
          </cell>
        </row>
        <row r="2546">
          <cell r="A2546" t="str">
            <v>Cestovní náklady - pořízení ŽP</v>
          </cell>
          <cell r="B2546">
            <v>0</v>
          </cell>
          <cell r="C2546">
            <v>364339.15</v>
          </cell>
        </row>
        <row r="2547">
          <cell r="A2547" t="str">
            <v xml:space="preserve">Daň z příjmu                </v>
          </cell>
          <cell r="B2547">
            <v>0</v>
          </cell>
          <cell r="C2547">
            <v>49985483.479999997</v>
          </cell>
        </row>
        <row r="2548">
          <cell r="A2548" t="str">
            <v>Daň z příjmu                            (371)</v>
          </cell>
          <cell r="B2548">
            <v>0</v>
          </cell>
          <cell r="C2548">
            <v>49985483.479999997</v>
          </cell>
        </row>
        <row r="2549">
          <cell r="A2549" t="str">
            <v>Daň z příjmů z běžné činnost</v>
          </cell>
          <cell r="B2549">
            <v>0</v>
          </cell>
          <cell r="C2549">
            <v>-594700</v>
          </cell>
        </row>
        <row r="2550">
          <cell r="A2550" t="str">
            <v>Daň z příjmů z běžné činnost</v>
          </cell>
          <cell r="B2550">
            <v>0</v>
          </cell>
          <cell r="C2550">
            <v>0</v>
          </cell>
        </row>
        <row r="2551">
          <cell r="A2551" t="str">
            <v>Daň z příjmů z běžné činnosti-odložená  (572)</v>
          </cell>
          <cell r="B2551">
            <v>0</v>
          </cell>
          <cell r="C2551">
            <v>0</v>
          </cell>
        </row>
        <row r="2552">
          <cell r="A2552" t="str">
            <v>Daň z příjmů z běžné činnosti-splatná   (571)</v>
          </cell>
          <cell r="B2552">
            <v>0</v>
          </cell>
          <cell r="C2552">
            <v>-594700</v>
          </cell>
        </row>
        <row r="2553">
          <cell r="A2553" t="str">
            <v xml:space="preserve">Daně a poplatky             </v>
          </cell>
          <cell r="B2553">
            <v>0</v>
          </cell>
          <cell r="C2553">
            <v>183306.16</v>
          </cell>
        </row>
        <row r="2554">
          <cell r="A2554" t="str">
            <v>Daně a poplatky                         (562)</v>
          </cell>
          <cell r="B2554">
            <v>0</v>
          </cell>
          <cell r="C2554">
            <v>183306.16</v>
          </cell>
        </row>
        <row r="2555">
          <cell r="A2555" t="str">
            <v>Depozita při pasívním zajišt</v>
          </cell>
          <cell r="B2555">
            <v>0</v>
          </cell>
          <cell r="C2555">
            <v>-719402571.60000002</v>
          </cell>
        </row>
        <row r="2556">
          <cell r="A2556" t="str">
            <v>Depozita při pasívním zajištění celkem</v>
          </cell>
          <cell r="B2556">
            <v>0</v>
          </cell>
          <cell r="C2556">
            <v>-719402571.60000002</v>
          </cell>
        </row>
        <row r="2557">
          <cell r="A2557" t="str">
            <v>Depozita u bank</v>
          </cell>
          <cell r="B2557">
            <v>0</v>
          </cell>
          <cell r="C2557">
            <v>2102306897.26</v>
          </cell>
        </row>
        <row r="2558">
          <cell r="A2558" t="str">
            <v>Depozita u bank                         (126)</v>
          </cell>
          <cell r="B2558">
            <v>0</v>
          </cell>
          <cell r="C2558">
            <v>2102306897.26</v>
          </cell>
        </row>
        <row r="2559">
          <cell r="A2559" t="str">
            <v>DHM - pořízení ŽP</v>
          </cell>
          <cell r="B2559">
            <v>0</v>
          </cell>
          <cell r="C2559">
            <v>63184.55</v>
          </cell>
        </row>
        <row r="2560">
          <cell r="A2560" t="str">
            <v>DHM - pořízení ŽP</v>
          </cell>
          <cell r="B2560">
            <v>0</v>
          </cell>
          <cell r="C2560">
            <v>63184.55</v>
          </cell>
        </row>
        <row r="2561">
          <cell r="A2561" t="str">
            <v>Dohadné položky aktivní</v>
          </cell>
          <cell r="B2561">
            <v>0</v>
          </cell>
          <cell r="C2561">
            <v>112073863.84999999</v>
          </cell>
        </row>
        <row r="2562">
          <cell r="A2562" t="str">
            <v>Dohadné položky aktivní                 (397)</v>
          </cell>
          <cell r="B2562">
            <v>0</v>
          </cell>
          <cell r="C2562">
            <v>112073863.84999999</v>
          </cell>
        </row>
        <row r="2563">
          <cell r="A2563" t="str">
            <v xml:space="preserve">Dohadné položky pasívní     </v>
          </cell>
          <cell r="B2563">
            <v>0</v>
          </cell>
          <cell r="C2563">
            <v>-84875216.909999996</v>
          </cell>
        </row>
        <row r="2564">
          <cell r="A2564" t="str">
            <v>Dohadné položky pasívní                 (398)</v>
          </cell>
          <cell r="B2564">
            <v>0</v>
          </cell>
          <cell r="C2564">
            <v>-84875216.909999996</v>
          </cell>
        </row>
        <row r="2565">
          <cell r="A2565" t="str">
            <v>Fin.umís.v inv.sp.,inv.fonde</v>
          </cell>
          <cell r="B2565">
            <v>0</v>
          </cell>
          <cell r="C2565">
            <v>1508279671.3900001</v>
          </cell>
        </row>
        <row r="2566">
          <cell r="A2566" t="str">
            <v>Fin.umís.v inv.sp.,inv.fondech a ve sdr (123)</v>
          </cell>
          <cell r="B2566">
            <v>0</v>
          </cell>
          <cell r="C2566">
            <v>1508279671.3900001</v>
          </cell>
        </row>
        <row r="2567">
          <cell r="A2567" t="str">
            <v>Finanč.umíst.v podn.3.osob a</v>
          </cell>
          <cell r="B2567">
            <v>0</v>
          </cell>
          <cell r="C2567">
            <v>301897026.98000002</v>
          </cell>
        </row>
        <row r="2568">
          <cell r="A2568" t="str">
            <v>Finanč.umíst.v podn.3.osob a ost.dlouh.pohl.</v>
          </cell>
          <cell r="B2568">
            <v>0</v>
          </cell>
          <cell r="C2568">
            <v>301897026.98000002</v>
          </cell>
        </row>
        <row r="2569">
          <cell r="A2569" t="str">
            <v>Finanční umístění jménem poj</v>
          </cell>
          <cell r="B2569">
            <v>0</v>
          </cell>
          <cell r="C2569">
            <v>3072417020.23</v>
          </cell>
        </row>
        <row r="2570">
          <cell r="A2570" t="str">
            <v>Finanční umístění jménem pojištěných</v>
          </cell>
          <cell r="B2570">
            <v>0</v>
          </cell>
          <cell r="C2570">
            <v>3072417020.23</v>
          </cell>
        </row>
        <row r="2571">
          <cell r="A2571" t="str">
            <v>Fondy ze zisku a převedené v</v>
          </cell>
          <cell r="B2571">
            <v>0</v>
          </cell>
          <cell r="C2571">
            <v>-328033234.80000001</v>
          </cell>
        </row>
        <row r="2572">
          <cell r="A2572" t="str">
            <v>Fondy ze zisku a převedené výsledky</v>
          </cell>
          <cell r="B2572">
            <v>0</v>
          </cell>
          <cell r="C2572">
            <v>-328033234.80000001</v>
          </cell>
        </row>
        <row r="2573">
          <cell r="A2573" t="str">
            <v>Hmotný majetek neodpisovaný</v>
          </cell>
          <cell r="B2573">
            <v>0</v>
          </cell>
          <cell r="C2573">
            <v>1280485</v>
          </cell>
        </row>
        <row r="2574">
          <cell r="A2574" t="str">
            <v>Hmotný majetek neodpisovaný             (222)</v>
          </cell>
          <cell r="B2574">
            <v>0</v>
          </cell>
          <cell r="C2574">
            <v>1280485</v>
          </cell>
        </row>
        <row r="2575">
          <cell r="A2575" t="str">
            <v>Hmotný movitý majetek celkem</v>
          </cell>
          <cell r="B2575">
            <v>0</v>
          </cell>
          <cell r="C2575">
            <v>63174855.329999998</v>
          </cell>
        </row>
        <row r="2576">
          <cell r="A2576" t="str">
            <v>Hmotný movitý majetek celkem</v>
          </cell>
          <cell r="B2576">
            <v>0</v>
          </cell>
          <cell r="C2576">
            <v>63174855.329999998</v>
          </cell>
        </row>
        <row r="2577">
          <cell r="A2577" t="str">
            <v>Hospodářský výsledek netechn</v>
          </cell>
          <cell r="B2577">
            <v>0</v>
          </cell>
          <cell r="C2577">
            <v>29358950.82</v>
          </cell>
        </row>
        <row r="2578">
          <cell r="A2578" t="str">
            <v>Hospodářský výsledek netechnický</v>
          </cell>
          <cell r="B2578">
            <v>0</v>
          </cell>
          <cell r="C2578">
            <v>29358950.82</v>
          </cell>
        </row>
        <row r="2579">
          <cell r="A2579" t="str">
            <v>Hospodářský výsledek technic</v>
          </cell>
          <cell r="B2579">
            <v>0</v>
          </cell>
          <cell r="C2579">
            <v>-900650591.75999999</v>
          </cell>
        </row>
        <row r="2580">
          <cell r="A2580" t="str">
            <v>Hospodářský výsledek technický</v>
          </cell>
          <cell r="B2580">
            <v>0</v>
          </cell>
          <cell r="C2580">
            <v>-900650591.75999999</v>
          </cell>
        </row>
        <row r="2581">
          <cell r="A2581" t="str">
            <v>HV běžného účetního období-z</v>
          </cell>
          <cell r="B2581">
            <v>0</v>
          </cell>
          <cell r="C2581">
            <v>-871301640.94000006</v>
          </cell>
        </row>
        <row r="2582">
          <cell r="A2582" t="str">
            <v>HV běžného účetního období-zisk</v>
          </cell>
          <cell r="B2582">
            <v>0</v>
          </cell>
          <cell r="C2582">
            <v>-871301640.94000006</v>
          </cell>
        </row>
        <row r="2583">
          <cell r="A2583" t="str">
            <v>Jiné pokladní hodnoty</v>
          </cell>
          <cell r="B2583">
            <v>0</v>
          </cell>
          <cell r="C2583">
            <v>50480</v>
          </cell>
        </row>
        <row r="2584">
          <cell r="A2584" t="str">
            <v>Jiné pokladní hodnoty                   (232)</v>
          </cell>
          <cell r="B2584">
            <v>0</v>
          </cell>
          <cell r="C2584">
            <v>50480</v>
          </cell>
        </row>
        <row r="2585">
          <cell r="A2585" t="str">
            <v>Jiné provozní náklady</v>
          </cell>
          <cell r="B2585">
            <v>0</v>
          </cell>
          <cell r="C2585">
            <v>39608</v>
          </cell>
        </row>
        <row r="2586">
          <cell r="A2586" t="str">
            <v>Jiné provozní náklady</v>
          </cell>
          <cell r="B2586">
            <v>0</v>
          </cell>
          <cell r="C2586">
            <v>39608</v>
          </cell>
        </row>
        <row r="2587">
          <cell r="A2587" t="str">
            <v>Movitý majetek</v>
          </cell>
          <cell r="B2587">
            <v>0</v>
          </cell>
          <cell r="C2587">
            <v>115783465.3</v>
          </cell>
        </row>
        <row r="2588">
          <cell r="A2588" t="str">
            <v>Movitý majetek                          (211)</v>
          </cell>
          <cell r="B2588">
            <v>0</v>
          </cell>
          <cell r="C2588">
            <v>115783465.3</v>
          </cell>
        </row>
        <row r="2589">
          <cell r="A2589" t="str">
            <v>Movitý majetek - neprovozní</v>
          </cell>
          <cell r="B2589">
            <v>0</v>
          </cell>
          <cell r="C2589">
            <v>50619745.600000001</v>
          </cell>
        </row>
        <row r="2590">
          <cell r="A2590" t="str">
            <v>Movitý majetek - neprovozní</v>
          </cell>
          <cell r="B2590">
            <v>0</v>
          </cell>
          <cell r="C2590">
            <v>50619745.600000001</v>
          </cell>
        </row>
        <row r="2591">
          <cell r="A2591" t="str">
            <v>Movitý majetek - provozní</v>
          </cell>
          <cell r="B2591">
            <v>0</v>
          </cell>
          <cell r="C2591">
            <v>65163719.700000003</v>
          </cell>
        </row>
        <row r="2592">
          <cell r="A2592" t="str">
            <v>Movitý majetek - provozní</v>
          </cell>
          <cell r="B2592">
            <v>0</v>
          </cell>
          <cell r="C2592">
            <v>65163719.700000003</v>
          </cell>
        </row>
        <row r="2593">
          <cell r="A2593" t="str">
            <v>Movitý majetek (211100)</v>
          </cell>
          <cell r="B2593">
            <v>0</v>
          </cell>
          <cell r="C2593">
            <v>30796351</v>
          </cell>
        </row>
        <row r="2594">
          <cell r="A2594" t="str">
            <v>Movitý majetek (211100)</v>
          </cell>
          <cell r="B2594">
            <v>0</v>
          </cell>
          <cell r="C2594">
            <v>30796351</v>
          </cell>
        </row>
        <row r="2595">
          <cell r="A2595" t="str">
            <v>Mzdové náklady - pořízení NP</v>
          </cell>
          <cell r="B2595">
            <v>0</v>
          </cell>
          <cell r="C2595">
            <v>397884</v>
          </cell>
        </row>
        <row r="2596">
          <cell r="A2596" t="str">
            <v>Mzdové náklady - pořízení NP</v>
          </cell>
          <cell r="B2596">
            <v>0</v>
          </cell>
          <cell r="C2596">
            <v>397884</v>
          </cell>
        </row>
        <row r="2597">
          <cell r="A2597" t="str">
            <v>Mzdové náklady - pořízení ŽP</v>
          </cell>
          <cell r="B2597">
            <v>0</v>
          </cell>
          <cell r="C2597">
            <v>30107512</v>
          </cell>
        </row>
        <row r="2598">
          <cell r="A2598" t="str">
            <v>Mzdové náklady - pořízení ŽP</v>
          </cell>
          <cell r="B2598">
            <v>0</v>
          </cell>
          <cell r="C2598">
            <v>30107512</v>
          </cell>
        </row>
        <row r="2599">
          <cell r="A2599" t="str">
            <v>Náklady na finanční umístění</v>
          </cell>
          <cell r="B2599">
            <v>0</v>
          </cell>
          <cell r="C2599">
            <v>149908546.97</v>
          </cell>
        </row>
        <row r="2600">
          <cell r="A2600" t="str">
            <v>Náklady na finanční umístění</v>
          </cell>
          <cell r="B2600">
            <v>0</v>
          </cell>
          <cell r="C2600">
            <v>611660.36</v>
          </cell>
        </row>
        <row r="2601">
          <cell r="A2601" t="str">
            <v>Náklady na finanční umístění            (535)</v>
          </cell>
          <cell r="B2601">
            <v>0</v>
          </cell>
          <cell r="C2601">
            <v>149908546.97</v>
          </cell>
        </row>
        <row r="2602">
          <cell r="A2602" t="str">
            <v>Náklady na finanční umístění            (551)</v>
          </cell>
          <cell r="B2602">
            <v>0</v>
          </cell>
          <cell r="C2602">
            <v>611660.36</v>
          </cell>
        </row>
        <row r="2603">
          <cell r="A2603" t="str">
            <v>Náklady na interní asset man</v>
          </cell>
          <cell r="B2603">
            <v>0</v>
          </cell>
          <cell r="C2603">
            <v>1480574.52</v>
          </cell>
        </row>
        <row r="2604">
          <cell r="A2604" t="str">
            <v>Náklady na interní asset management</v>
          </cell>
          <cell r="B2604">
            <v>0</v>
          </cell>
          <cell r="C2604">
            <v>1480574.52</v>
          </cell>
        </row>
        <row r="2605">
          <cell r="A2605" t="str">
            <v>Náklady na PU NP netto</v>
          </cell>
          <cell r="B2605">
            <v>0</v>
          </cell>
          <cell r="C2605">
            <v>29419756.670000002</v>
          </cell>
        </row>
        <row r="2606">
          <cell r="A2606" t="str">
            <v>Náklady na PU NP netto</v>
          </cell>
          <cell r="B2606">
            <v>0</v>
          </cell>
          <cell r="C2606">
            <v>29419756.670000002</v>
          </cell>
        </row>
        <row r="2607">
          <cell r="A2607" t="str">
            <v>Náklady na PU NP očištěné ce</v>
          </cell>
          <cell r="B2607">
            <v>0</v>
          </cell>
          <cell r="C2607">
            <v>186502698.21000001</v>
          </cell>
        </row>
        <row r="2608">
          <cell r="A2608" t="str">
            <v>Náklady na PU NP očištěné celkem</v>
          </cell>
          <cell r="B2608">
            <v>0</v>
          </cell>
          <cell r="C2608">
            <v>186502698.21000001</v>
          </cell>
        </row>
        <row r="2609">
          <cell r="A2609" t="str">
            <v>Náklady na PU ŽP netto</v>
          </cell>
          <cell r="B2609">
            <v>0</v>
          </cell>
          <cell r="C2609">
            <v>3557874589.48</v>
          </cell>
        </row>
        <row r="2610">
          <cell r="A2610" t="str">
            <v>Náklady na PU ŽP netto</v>
          </cell>
          <cell r="B2610">
            <v>0</v>
          </cell>
          <cell r="C2610">
            <v>3557874589.48</v>
          </cell>
        </row>
        <row r="2611">
          <cell r="A2611" t="str">
            <v>Náklady na PU ŽP očištěné ce</v>
          </cell>
          <cell r="B2611">
            <v>0</v>
          </cell>
          <cell r="C2611">
            <v>8909064494.7299995</v>
          </cell>
        </row>
        <row r="2612">
          <cell r="A2612" t="str">
            <v>Náklady na PU ŽP očištěné celkem</v>
          </cell>
          <cell r="B2612">
            <v>0</v>
          </cell>
          <cell r="C2612">
            <v>8909064494.7299995</v>
          </cell>
        </row>
        <row r="2613">
          <cell r="A2613" t="str">
            <v>Náklady na realizaci fin.umí</v>
          </cell>
          <cell r="B2613">
            <v>0</v>
          </cell>
          <cell r="C2613">
            <v>145230661.31</v>
          </cell>
        </row>
        <row r="2614">
          <cell r="A2614" t="str">
            <v>Náklady na realizaci fin.umístění       (555)</v>
          </cell>
          <cell r="B2614">
            <v>0</v>
          </cell>
          <cell r="C2614">
            <v>145230661.31</v>
          </cell>
        </row>
        <row r="2615">
          <cell r="A2615" t="str">
            <v>Náklady na realizaci finančn</v>
          </cell>
          <cell r="B2615">
            <v>0</v>
          </cell>
          <cell r="C2615">
            <v>720712291.46000004</v>
          </cell>
        </row>
        <row r="2616">
          <cell r="A2616" t="str">
            <v>Náklady na realizaci finančního umístění(538)</v>
          </cell>
          <cell r="B2616">
            <v>0</v>
          </cell>
          <cell r="C2616">
            <v>720712291.46000004</v>
          </cell>
        </row>
        <row r="2617">
          <cell r="A2617" t="str">
            <v>Náklady příštích období</v>
          </cell>
          <cell r="B2617">
            <v>0</v>
          </cell>
          <cell r="C2617">
            <v>1614267709.97</v>
          </cell>
        </row>
        <row r="2618">
          <cell r="A2618" t="str">
            <v>Náklady příštích období                 (391)</v>
          </cell>
          <cell r="B2618">
            <v>0</v>
          </cell>
          <cell r="C2618">
            <v>1614267709.97</v>
          </cell>
        </row>
        <row r="2619">
          <cell r="A2619" t="str">
            <v>Nehmotný majetek celkem</v>
          </cell>
          <cell r="B2619">
            <v>0</v>
          </cell>
          <cell r="C2619">
            <v>58126398</v>
          </cell>
        </row>
        <row r="2620">
          <cell r="A2620" t="str">
            <v>Nehmotný majetek celkem</v>
          </cell>
          <cell r="B2620">
            <v>0</v>
          </cell>
          <cell r="C2620">
            <v>58126398</v>
          </cell>
        </row>
        <row r="2621">
          <cell r="A2621" t="str">
            <v xml:space="preserve">Nepřímé daně a poplatky     </v>
          </cell>
          <cell r="B2621">
            <v>0</v>
          </cell>
          <cell r="C2621">
            <v>-1155.3499999999999</v>
          </cell>
        </row>
        <row r="2622">
          <cell r="A2622" t="str">
            <v>Nepřímé daně a poplatky                 (373)</v>
          </cell>
          <cell r="B2622">
            <v>0</v>
          </cell>
          <cell r="C2622">
            <v>-1155.3499999999999</v>
          </cell>
        </row>
        <row r="2623">
          <cell r="A2623" t="str">
            <v>Nepřiřazené účty HK celkem:</v>
          </cell>
          <cell r="B2623">
            <v>0</v>
          </cell>
          <cell r="C2623">
            <v>-10000</v>
          </cell>
        </row>
        <row r="2624">
          <cell r="A2624" t="str">
            <v>Nepřiřazené účty HK celkem:</v>
          </cell>
          <cell r="B2624">
            <v>0</v>
          </cell>
          <cell r="C2624">
            <v>-10000</v>
          </cell>
        </row>
        <row r="2625">
          <cell r="A2625" t="str">
            <v xml:space="preserve">Nerozdělený zisk z minulých </v>
          </cell>
          <cell r="B2625">
            <v>0</v>
          </cell>
          <cell r="C2625">
            <v>-163795538.87</v>
          </cell>
        </row>
        <row r="2626">
          <cell r="A2626" t="str">
            <v>Nerozdělený zisk z minulých let         (413)</v>
          </cell>
          <cell r="B2626">
            <v>0</v>
          </cell>
          <cell r="C2626">
            <v>-163795538.87</v>
          </cell>
        </row>
        <row r="2627">
          <cell r="A2627" t="str">
            <v>Netechnický účet-netechnické</v>
          </cell>
          <cell r="B2627">
            <v>0</v>
          </cell>
          <cell r="C2627">
            <v>180577094.44</v>
          </cell>
        </row>
        <row r="2628">
          <cell r="A2628" t="str">
            <v>Netechnický účet-netechnické</v>
          </cell>
          <cell r="B2628">
            <v>0</v>
          </cell>
          <cell r="C2628">
            <v>-151218143.62</v>
          </cell>
        </row>
        <row r="2629">
          <cell r="A2629" t="str">
            <v>Netechnický účet-netechnické náklady celkem</v>
          </cell>
          <cell r="B2629">
            <v>0</v>
          </cell>
          <cell r="C2629">
            <v>180577094.44</v>
          </cell>
        </row>
        <row r="2630">
          <cell r="A2630" t="str">
            <v>Netechnický účet-netechnické výnosy celkem</v>
          </cell>
          <cell r="B2630">
            <v>0</v>
          </cell>
          <cell r="C2630">
            <v>-151218143.62</v>
          </cell>
        </row>
        <row r="2631">
          <cell r="A2631" t="str">
            <v>Nkl. př. obd. - ostatní přec</v>
          </cell>
          <cell r="B2631">
            <v>0</v>
          </cell>
          <cell r="C2631">
            <v>21888020.379999999</v>
          </cell>
        </row>
        <row r="2632">
          <cell r="A2632" t="str">
            <v>Nkl. př. obd. - ostatní přechodné účty</v>
          </cell>
          <cell r="B2632">
            <v>0</v>
          </cell>
          <cell r="C2632">
            <v>21888020.379999999</v>
          </cell>
        </row>
        <row r="2633">
          <cell r="A2633" t="str">
            <v>Nkl. př. obd. - pořizovací n</v>
          </cell>
          <cell r="B2633">
            <v>0</v>
          </cell>
          <cell r="C2633">
            <v>1592379689.5899999</v>
          </cell>
        </row>
        <row r="2634">
          <cell r="A2634" t="str">
            <v>Nkl. př. obd. - pořizovací náklady na p. s.</v>
          </cell>
          <cell r="B2634">
            <v>0</v>
          </cell>
          <cell r="C2634">
            <v>1592379689.5899999</v>
          </cell>
        </row>
        <row r="2635">
          <cell r="A2635" t="str">
            <v>Nové účty VIG 01/2009</v>
          </cell>
          <cell r="B2635">
            <v>0</v>
          </cell>
          <cell r="C2635">
            <v>809534991.99000001</v>
          </cell>
        </row>
        <row r="2636">
          <cell r="A2636" t="str">
            <v>Nové účty VIG 01/2009</v>
          </cell>
          <cell r="B2636">
            <v>0</v>
          </cell>
          <cell r="C2636">
            <v>-13325968.109999999</v>
          </cell>
        </row>
        <row r="2637">
          <cell r="A2637" t="str">
            <v>Nové účty VIG 01/2009</v>
          </cell>
          <cell r="B2637">
            <v>0</v>
          </cell>
          <cell r="C2637">
            <v>265060274.75999999</v>
          </cell>
        </row>
        <row r="2638">
          <cell r="A2638" t="str">
            <v>Nové účty VIG 01/2009</v>
          </cell>
          <cell r="B2638">
            <v>0</v>
          </cell>
          <cell r="C2638">
            <v>45304097.359999999</v>
          </cell>
        </row>
        <row r="2639">
          <cell r="A2639" t="str">
            <v>Nové účty VIG 01/2009</v>
          </cell>
          <cell r="B2639">
            <v>0</v>
          </cell>
          <cell r="C2639">
            <v>-308871613.49000001</v>
          </cell>
        </row>
        <row r="2640">
          <cell r="A2640" t="str">
            <v>Nové účty VIG 01/2009</v>
          </cell>
          <cell r="B2640">
            <v>0</v>
          </cell>
          <cell r="C2640">
            <v>-274662308.35000002</v>
          </cell>
        </row>
        <row r="2641">
          <cell r="A2641" t="str">
            <v>Nové účty VIG 01/2009</v>
          </cell>
          <cell r="B2641">
            <v>0</v>
          </cell>
          <cell r="C2641">
            <v>-480735119.44999999</v>
          </cell>
        </row>
        <row r="2642">
          <cell r="A2642" t="str">
            <v>Nové účty VIG 01/2009</v>
          </cell>
          <cell r="B2642">
            <v>0</v>
          </cell>
          <cell r="C2642">
            <v>-613579.54</v>
          </cell>
        </row>
        <row r="2643">
          <cell r="A2643" t="str">
            <v>Nové účty VIG 01/2009</v>
          </cell>
          <cell r="B2643">
            <v>0</v>
          </cell>
          <cell r="C2643">
            <v>-1118357.8500000001</v>
          </cell>
        </row>
        <row r="2644">
          <cell r="A2644" t="str">
            <v>Nové účty VIG 01/2009</v>
          </cell>
          <cell r="B2644">
            <v>0</v>
          </cell>
          <cell r="C2644">
            <v>809534991.99000001</v>
          </cell>
        </row>
        <row r="2645">
          <cell r="A2645" t="str">
            <v>Nové účty VIG 01/2009</v>
          </cell>
          <cell r="B2645">
            <v>0</v>
          </cell>
          <cell r="C2645">
            <v>-13325968.109999999</v>
          </cell>
        </row>
        <row r="2646">
          <cell r="A2646" t="str">
            <v>Nové účty VIG 01/2009</v>
          </cell>
          <cell r="B2646">
            <v>0</v>
          </cell>
          <cell r="C2646">
            <v>265060274.75999999</v>
          </cell>
        </row>
        <row r="2647">
          <cell r="A2647" t="str">
            <v>Nové účty VIG 01/2009</v>
          </cell>
          <cell r="B2647">
            <v>0</v>
          </cell>
          <cell r="C2647">
            <v>45304097.359999999</v>
          </cell>
        </row>
        <row r="2648">
          <cell r="A2648" t="str">
            <v>Nové účty VIG 01/2009</v>
          </cell>
          <cell r="B2648">
            <v>0</v>
          </cell>
          <cell r="C2648">
            <v>-308871613.49000001</v>
          </cell>
        </row>
        <row r="2649">
          <cell r="A2649" t="str">
            <v>Nové účty VIG 01/2009</v>
          </cell>
          <cell r="B2649">
            <v>0</v>
          </cell>
          <cell r="C2649">
            <v>-274662308.35000002</v>
          </cell>
        </row>
        <row r="2650">
          <cell r="A2650" t="str">
            <v>Nové účty VIG 01/2009</v>
          </cell>
          <cell r="B2650">
            <v>0</v>
          </cell>
          <cell r="C2650">
            <v>-480735119.44999999</v>
          </cell>
        </row>
        <row r="2651">
          <cell r="A2651" t="str">
            <v>Nové účty VIG 01/2009</v>
          </cell>
          <cell r="B2651">
            <v>0</v>
          </cell>
          <cell r="C2651">
            <v>-613579.54</v>
          </cell>
        </row>
        <row r="2652">
          <cell r="A2652" t="str">
            <v>Nové účty VIG 01/2009</v>
          </cell>
          <cell r="B2652">
            <v>0</v>
          </cell>
          <cell r="C2652">
            <v>-1118357.8500000001</v>
          </cell>
        </row>
        <row r="2653">
          <cell r="A2653" t="str">
            <v>Oceňovací rozdíly z majetkov</v>
          </cell>
          <cell r="B2653">
            <v>0</v>
          </cell>
          <cell r="C2653">
            <v>-41945665.329999998</v>
          </cell>
        </row>
        <row r="2654">
          <cell r="A2654" t="str">
            <v>Oceňovací rozdíly z majetkových účastí  (404)</v>
          </cell>
          <cell r="B2654">
            <v>0</v>
          </cell>
          <cell r="C2654">
            <v>-41945665.329999998</v>
          </cell>
        </row>
        <row r="2655">
          <cell r="A2655" t="str">
            <v>Odložená daňová pohledávka</v>
          </cell>
          <cell r="B2655">
            <v>0</v>
          </cell>
          <cell r="C2655">
            <v>3486861.44</v>
          </cell>
        </row>
        <row r="2656">
          <cell r="A2656" t="str">
            <v>Odložená daňová pohledávka              (377)</v>
          </cell>
          <cell r="B2656">
            <v>0</v>
          </cell>
          <cell r="C2656">
            <v>3486861.44</v>
          </cell>
        </row>
        <row r="2657">
          <cell r="A2657" t="str">
            <v xml:space="preserve">Odložený daňový závazek     </v>
          </cell>
          <cell r="B2657">
            <v>0</v>
          </cell>
          <cell r="C2657">
            <v>-16564701.48</v>
          </cell>
        </row>
        <row r="2658">
          <cell r="A2658" t="str">
            <v>Odložený daňový závazek                 (377)</v>
          </cell>
          <cell r="B2658">
            <v>0</v>
          </cell>
          <cell r="C2658">
            <v>-16564701.48</v>
          </cell>
        </row>
        <row r="2659">
          <cell r="A2659" t="str">
            <v>Oprávky k hmotnému majetku</v>
          </cell>
          <cell r="B2659">
            <v>0</v>
          </cell>
          <cell r="C2659">
            <v>-15266920.07</v>
          </cell>
        </row>
        <row r="2660">
          <cell r="A2660" t="str">
            <v>Oprávky k hmotnému majetku              (108)</v>
          </cell>
          <cell r="B2660">
            <v>0</v>
          </cell>
          <cell r="C2660">
            <v>-15266920.07</v>
          </cell>
        </row>
        <row r="2661">
          <cell r="A2661" t="str">
            <v>Oprávky k nehmotnému majetku</v>
          </cell>
          <cell r="B2661">
            <v>0</v>
          </cell>
          <cell r="C2661">
            <v>-271026369.29000002</v>
          </cell>
        </row>
        <row r="2662">
          <cell r="A2662" t="str">
            <v>Oprávky k nehmotnému majetku            (208)</v>
          </cell>
          <cell r="B2662">
            <v>0</v>
          </cell>
          <cell r="C2662">
            <v>-271026369.29000002</v>
          </cell>
        </row>
        <row r="2663">
          <cell r="A2663" t="str">
            <v>Oprávky k neprovoznímu majet</v>
          </cell>
          <cell r="B2663">
            <v>0</v>
          </cell>
          <cell r="C2663">
            <v>-25116679.27</v>
          </cell>
        </row>
        <row r="2664">
          <cell r="A2664" t="str">
            <v>Oprávky k neprovoznímu majetku</v>
          </cell>
          <cell r="B2664">
            <v>0</v>
          </cell>
          <cell r="C2664">
            <v>-25116679.27</v>
          </cell>
        </row>
        <row r="2665">
          <cell r="A2665" t="str">
            <v>Oprávky k odpisovanému hmotn</v>
          </cell>
          <cell r="B2665">
            <v>0</v>
          </cell>
          <cell r="C2665">
            <v>-53889094.969999999</v>
          </cell>
        </row>
        <row r="2666">
          <cell r="A2666" t="str">
            <v>Oprávky k odpisovanému hmotnému majetku (218)</v>
          </cell>
          <cell r="B2666">
            <v>0</v>
          </cell>
          <cell r="C2666">
            <v>-53889094.969999999</v>
          </cell>
        </row>
        <row r="2667">
          <cell r="A2667" t="str">
            <v>Oprávky k provoznímu majetku</v>
          </cell>
          <cell r="B2667">
            <v>0</v>
          </cell>
          <cell r="C2667">
            <v>-28772415.699999999</v>
          </cell>
        </row>
        <row r="2668">
          <cell r="A2668" t="str">
            <v>Oprávky k provoznímu majetku</v>
          </cell>
          <cell r="B2668">
            <v>0</v>
          </cell>
          <cell r="C2668">
            <v>-28772415.699999999</v>
          </cell>
        </row>
        <row r="2669">
          <cell r="A2669" t="str">
            <v>Opravné položky (309) k pohl</v>
          </cell>
          <cell r="B2669">
            <v>0</v>
          </cell>
          <cell r="C2669">
            <v>-113263297.84999999</v>
          </cell>
        </row>
        <row r="2670">
          <cell r="A2670" t="str">
            <v>Opravné položky (309) k pohl. z poj. a zaj.</v>
          </cell>
          <cell r="B2670">
            <v>0</v>
          </cell>
          <cell r="C2670">
            <v>-113263297.84999999</v>
          </cell>
        </row>
        <row r="2671">
          <cell r="A2671" t="str">
            <v>Opravné položky (pasiva) k z</v>
          </cell>
          <cell r="B2671">
            <v>0</v>
          </cell>
          <cell r="C2671">
            <v>-132182</v>
          </cell>
        </row>
        <row r="2672">
          <cell r="A2672" t="str">
            <v>Opravné položky (pasiva) k zam. a inst.</v>
          </cell>
          <cell r="B2672">
            <v>0</v>
          </cell>
          <cell r="C2672">
            <v>-132182</v>
          </cell>
        </row>
        <row r="2673">
          <cell r="A2673" t="str">
            <v>Osobní náklady</v>
          </cell>
          <cell r="B2673">
            <v>0</v>
          </cell>
          <cell r="C2673">
            <v>1289125.77</v>
          </cell>
        </row>
        <row r="2674">
          <cell r="A2674" t="str">
            <v>Osobní náklady</v>
          </cell>
          <cell r="B2674">
            <v>0</v>
          </cell>
          <cell r="C2674">
            <v>1289125.77</v>
          </cell>
        </row>
        <row r="2675">
          <cell r="A2675" t="str">
            <v>Ost.pohl.z přímého pojištění</v>
          </cell>
          <cell r="B2675">
            <v>0</v>
          </cell>
          <cell r="C2675">
            <v>16060947.35</v>
          </cell>
        </row>
        <row r="2676">
          <cell r="A2676" t="str">
            <v>Ost.pohl.z přímého pojištění a zajišť.  (308)</v>
          </cell>
          <cell r="B2676">
            <v>0</v>
          </cell>
          <cell r="C2676">
            <v>16060947.35</v>
          </cell>
        </row>
        <row r="2677">
          <cell r="A2677" t="str">
            <v>Ost.záv. z přímého pojištění</v>
          </cell>
          <cell r="B2677">
            <v>0</v>
          </cell>
          <cell r="C2677">
            <v>72</v>
          </cell>
        </row>
        <row r="2678">
          <cell r="A2678" t="str">
            <v>Ost.záv. z přímého pojištění a zajištění(338)</v>
          </cell>
          <cell r="B2678">
            <v>0</v>
          </cell>
          <cell r="C2678">
            <v>72</v>
          </cell>
        </row>
        <row r="2679">
          <cell r="A2679" t="str">
            <v>Ostatní (brutto) technické r</v>
          </cell>
          <cell r="B2679">
            <v>0</v>
          </cell>
          <cell r="C2679">
            <v>-103551346.06999999</v>
          </cell>
        </row>
        <row r="2680">
          <cell r="A2680" t="str">
            <v>Ostatní (brutto) technické rezervy</v>
          </cell>
          <cell r="B2680">
            <v>0</v>
          </cell>
          <cell r="C2680">
            <v>-103551346.06999999</v>
          </cell>
        </row>
        <row r="2681">
          <cell r="A2681" t="str">
            <v>Ostatní aktiva celkem</v>
          </cell>
          <cell r="B2681">
            <v>0</v>
          </cell>
          <cell r="C2681">
            <v>0</v>
          </cell>
        </row>
        <row r="2682">
          <cell r="A2682" t="str">
            <v>Ostatní aktiva celkem</v>
          </cell>
          <cell r="B2682">
            <v>0</v>
          </cell>
          <cell r="C2682">
            <v>0</v>
          </cell>
        </row>
        <row r="2683">
          <cell r="A2683" t="str">
            <v xml:space="preserve">Ostatní daně a poplatky     </v>
          </cell>
          <cell r="B2683">
            <v>0</v>
          </cell>
          <cell r="C2683">
            <v>-1536032</v>
          </cell>
        </row>
        <row r="2684">
          <cell r="A2684" t="str">
            <v>Ostatní daně a poplatky                 (372)</v>
          </cell>
          <cell r="B2684">
            <v>0</v>
          </cell>
          <cell r="C2684">
            <v>-1536032</v>
          </cell>
        </row>
        <row r="2685">
          <cell r="A2685" t="str">
            <v>Ostatní finanční umístění</v>
          </cell>
          <cell r="B2685">
            <v>0</v>
          </cell>
          <cell r="C2685">
            <v>11978723.77</v>
          </cell>
        </row>
        <row r="2686">
          <cell r="A2686" t="str">
            <v>Ostatní finanční umístění               (127)</v>
          </cell>
          <cell r="B2686">
            <v>0</v>
          </cell>
          <cell r="C2686">
            <v>11978723.77</v>
          </cell>
        </row>
        <row r="2687">
          <cell r="A2687" t="str">
            <v>Ostatní finanční umístění ce</v>
          </cell>
          <cell r="B2687">
            <v>0</v>
          </cell>
          <cell r="C2687">
            <v>23478810776.360001</v>
          </cell>
        </row>
        <row r="2688">
          <cell r="A2688" t="str">
            <v>Ostatní finanční umístění celkem</v>
          </cell>
          <cell r="B2688">
            <v>0</v>
          </cell>
          <cell r="C2688">
            <v>23478810776.360001</v>
          </cell>
        </row>
        <row r="2689">
          <cell r="A2689" t="str">
            <v xml:space="preserve">Ostatní fondy               </v>
          </cell>
          <cell r="B2689">
            <v>0</v>
          </cell>
          <cell r="C2689">
            <v>-6445670.7999999998</v>
          </cell>
        </row>
        <row r="2690">
          <cell r="A2690" t="str">
            <v>Ostatní fondy                           (412)</v>
          </cell>
          <cell r="B2690">
            <v>0</v>
          </cell>
          <cell r="C2690">
            <v>-6445670.7999999998</v>
          </cell>
        </row>
        <row r="2691">
          <cell r="A2691" t="str">
            <v>Ostatní hmotný majetek odepi</v>
          </cell>
          <cell r="B2691">
            <v>0</v>
          </cell>
          <cell r="C2691">
            <v>34367368.700000003</v>
          </cell>
        </row>
        <row r="2692">
          <cell r="A2692" t="str">
            <v>Ostatní hmotný majetek odepisovaný</v>
          </cell>
          <cell r="B2692">
            <v>0</v>
          </cell>
          <cell r="C2692">
            <v>34367368.700000003</v>
          </cell>
        </row>
        <row r="2693">
          <cell r="A2693" t="str">
            <v xml:space="preserve">Ostatní majetkové účasti    </v>
          </cell>
          <cell r="B2693">
            <v>0</v>
          </cell>
          <cell r="C2693">
            <v>301897026.98000002</v>
          </cell>
        </row>
        <row r="2694">
          <cell r="A2694" t="str">
            <v>Ostatní majetkové účasti                (117)</v>
          </cell>
          <cell r="B2694">
            <v>0</v>
          </cell>
          <cell r="C2694">
            <v>301897026.98000002</v>
          </cell>
        </row>
        <row r="2695">
          <cell r="A2695" t="str">
            <v xml:space="preserve">Ostatní náklady             </v>
          </cell>
          <cell r="B2695">
            <v>0</v>
          </cell>
          <cell r="C2695">
            <v>32996898.649999999</v>
          </cell>
        </row>
        <row r="2696">
          <cell r="A2696" t="str">
            <v>Ostatní náklady                         (558)</v>
          </cell>
          <cell r="B2696">
            <v>0</v>
          </cell>
          <cell r="C2696">
            <v>32996898.649999999</v>
          </cell>
        </row>
        <row r="2697">
          <cell r="A2697" t="str">
            <v>Ostatní náklady - pořízení N</v>
          </cell>
          <cell r="B2697">
            <v>0</v>
          </cell>
          <cell r="C2697">
            <v>9128</v>
          </cell>
        </row>
        <row r="2698">
          <cell r="A2698" t="str">
            <v>Ostatní náklady - pořízení NP</v>
          </cell>
          <cell r="B2698">
            <v>0</v>
          </cell>
          <cell r="C2698">
            <v>9128</v>
          </cell>
        </row>
        <row r="2699">
          <cell r="A2699" t="str">
            <v>Ostatní náklady - pořízení Ž</v>
          </cell>
          <cell r="B2699">
            <v>0</v>
          </cell>
          <cell r="C2699">
            <v>3479835.77</v>
          </cell>
        </row>
        <row r="2700">
          <cell r="A2700" t="str">
            <v>Ostatní náklady - pořízení ŽP</v>
          </cell>
          <cell r="B2700">
            <v>0</v>
          </cell>
          <cell r="C2700">
            <v>3479835.77</v>
          </cell>
        </row>
        <row r="2701">
          <cell r="A2701" t="str">
            <v>Ostatní pohledávky</v>
          </cell>
          <cell r="B2701">
            <v>0</v>
          </cell>
          <cell r="C2701">
            <v>4147152.48</v>
          </cell>
        </row>
        <row r="2702">
          <cell r="A2702" t="str">
            <v>Ostatní pohledávky                      (328)</v>
          </cell>
          <cell r="B2702">
            <v>0</v>
          </cell>
          <cell r="C2702">
            <v>4147152.48</v>
          </cell>
        </row>
        <row r="2703">
          <cell r="A2703" t="str">
            <v>Ostatní pohledávky celkem</v>
          </cell>
          <cell r="B2703">
            <v>0</v>
          </cell>
          <cell r="C2703">
            <v>9334800.5700000003</v>
          </cell>
        </row>
        <row r="2704">
          <cell r="A2704" t="str">
            <v>Ostatní pohledávky celkem</v>
          </cell>
          <cell r="B2704">
            <v>0</v>
          </cell>
          <cell r="C2704">
            <v>9334800.5700000003</v>
          </cell>
        </row>
        <row r="2705">
          <cell r="A2705" t="str">
            <v>Ostatní pokladní hodnoty</v>
          </cell>
          <cell r="B2705">
            <v>0</v>
          </cell>
          <cell r="C2705">
            <v>50480</v>
          </cell>
        </row>
        <row r="2706">
          <cell r="A2706" t="str">
            <v>Ostatní pokladní hodnoty</v>
          </cell>
          <cell r="B2706">
            <v>0</v>
          </cell>
          <cell r="C2706">
            <v>50480</v>
          </cell>
        </row>
        <row r="2707">
          <cell r="A2707" t="str">
            <v>Ostatní technické náklady NP</v>
          </cell>
          <cell r="B2707">
            <v>0</v>
          </cell>
          <cell r="C2707">
            <v>9395640.0099999998</v>
          </cell>
        </row>
        <row r="2708">
          <cell r="A2708" t="str">
            <v>Ostatní technické náklady NP            (518)</v>
          </cell>
          <cell r="B2708">
            <v>0</v>
          </cell>
          <cell r="C2708">
            <v>9395640.0099999998</v>
          </cell>
        </row>
        <row r="2709">
          <cell r="A2709" t="str">
            <v>Ostatní technické náklady ŽP</v>
          </cell>
          <cell r="B2709">
            <v>0</v>
          </cell>
          <cell r="C2709">
            <v>80056082.939999998</v>
          </cell>
        </row>
        <row r="2710">
          <cell r="A2710" t="str">
            <v>Ostatní technické náklady ŽP            (547)</v>
          </cell>
          <cell r="B2710">
            <v>0</v>
          </cell>
          <cell r="C2710">
            <v>80056082.939999998</v>
          </cell>
        </row>
        <row r="2711">
          <cell r="A2711" t="str">
            <v xml:space="preserve">Ostatní technické rezervy   </v>
          </cell>
          <cell r="B2711">
            <v>0</v>
          </cell>
          <cell r="C2711">
            <v>-103551346.06999999</v>
          </cell>
        </row>
        <row r="2712">
          <cell r="A2712" t="str">
            <v>Ostatní technické rezervy               (449)</v>
          </cell>
          <cell r="B2712">
            <v>0</v>
          </cell>
          <cell r="C2712">
            <v>-103551346.06999999</v>
          </cell>
        </row>
        <row r="2713">
          <cell r="A2713" t="str">
            <v xml:space="preserve">Ostatní technické výnosy    </v>
          </cell>
          <cell r="B2713">
            <v>0</v>
          </cell>
          <cell r="C2713">
            <v>-11089744.060000001</v>
          </cell>
        </row>
        <row r="2714">
          <cell r="A2714" t="str">
            <v xml:space="preserve">Ostatní technické výnosy    </v>
          </cell>
          <cell r="B2714">
            <v>0</v>
          </cell>
          <cell r="C2714">
            <v>-84414724.450000003</v>
          </cell>
        </row>
        <row r="2715">
          <cell r="A2715" t="str">
            <v>Ostatní technické výnosy                (618)</v>
          </cell>
          <cell r="B2715">
            <v>0</v>
          </cell>
          <cell r="C2715">
            <v>-11089744.060000001</v>
          </cell>
        </row>
        <row r="2716">
          <cell r="A2716" t="str">
            <v>Ostatní technické výnosy                (647)</v>
          </cell>
          <cell r="B2716">
            <v>0</v>
          </cell>
          <cell r="C2716">
            <v>-84414724.450000003</v>
          </cell>
        </row>
        <row r="2717">
          <cell r="A2717" t="str">
            <v xml:space="preserve">Ostatní výnosy              </v>
          </cell>
          <cell r="B2717">
            <v>0</v>
          </cell>
          <cell r="C2717">
            <v>-1791140.71</v>
          </cell>
        </row>
        <row r="2718">
          <cell r="A2718" t="str">
            <v>Ostatní výnosy                          (658)</v>
          </cell>
          <cell r="B2718">
            <v>0</v>
          </cell>
          <cell r="C2718">
            <v>-1791140.71</v>
          </cell>
        </row>
        <row r="2719">
          <cell r="A2719" t="str">
            <v xml:space="preserve">Ostatní závazky             </v>
          </cell>
          <cell r="B2719">
            <v>0</v>
          </cell>
          <cell r="C2719">
            <v>-574979.85</v>
          </cell>
        </row>
        <row r="2720">
          <cell r="A2720" t="str">
            <v>Ostatní závazky                         (369)</v>
          </cell>
          <cell r="B2720">
            <v>0</v>
          </cell>
          <cell r="C2720">
            <v>-574979.85</v>
          </cell>
        </row>
        <row r="2721">
          <cell r="A2721" t="str">
            <v>Ostatní závazky celkem</v>
          </cell>
          <cell r="B2721">
            <v>0</v>
          </cell>
          <cell r="C2721">
            <v>-3527312.68</v>
          </cell>
        </row>
        <row r="2722">
          <cell r="A2722" t="str">
            <v>Ostatní závazky celkem</v>
          </cell>
          <cell r="B2722">
            <v>0</v>
          </cell>
          <cell r="C2722">
            <v>-3527312.68</v>
          </cell>
        </row>
        <row r="2723">
          <cell r="A2723" t="str">
            <v>Ostatní závazky vůči zaměstn</v>
          </cell>
          <cell r="B2723">
            <v>0</v>
          </cell>
          <cell r="C2723">
            <v>-6549.47</v>
          </cell>
        </row>
        <row r="2724">
          <cell r="A2724" t="str">
            <v>Ostatní závazky vůči zaměstnancům       (353)</v>
          </cell>
          <cell r="B2724">
            <v>0</v>
          </cell>
          <cell r="C2724">
            <v>-6549.47</v>
          </cell>
        </row>
        <row r="2725">
          <cell r="A2725" t="str">
            <v>P A S Í V A  CELKEM:</v>
          </cell>
          <cell r="B2725">
            <v>0</v>
          </cell>
          <cell r="C2725">
            <v>-29276442549.57</v>
          </cell>
        </row>
        <row r="2726">
          <cell r="A2726" t="str">
            <v>P A S Í V A  CELKEM:</v>
          </cell>
          <cell r="B2726">
            <v>0</v>
          </cell>
          <cell r="C2726">
            <v>-29276442549.57</v>
          </cell>
        </row>
        <row r="2727">
          <cell r="A2727" t="str">
            <v>PHM - pořízení ŽP</v>
          </cell>
          <cell r="B2727">
            <v>0</v>
          </cell>
          <cell r="C2727">
            <v>1237113.69</v>
          </cell>
        </row>
        <row r="2728">
          <cell r="A2728" t="str">
            <v>PHM - pořízení ŽP</v>
          </cell>
          <cell r="B2728">
            <v>0</v>
          </cell>
          <cell r="C2728">
            <v>1237113.69</v>
          </cell>
        </row>
        <row r="2729">
          <cell r="A2729" t="str">
            <v>Podíl zaj.na použ.rez.na poj</v>
          </cell>
          <cell r="B2729">
            <v>0</v>
          </cell>
          <cell r="C2729">
            <v>28464006</v>
          </cell>
        </row>
        <row r="2730">
          <cell r="A2730" t="str">
            <v>Podíl zaj.na použ.rez.na poj</v>
          </cell>
          <cell r="B2730">
            <v>0</v>
          </cell>
          <cell r="C2730">
            <v>14823636</v>
          </cell>
        </row>
        <row r="2731">
          <cell r="A2731" t="str">
            <v>Podíl zaj.na použ.rez.na poj.jin.obd.NP (606)</v>
          </cell>
          <cell r="B2731">
            <v>0</v>
          </cell>
          <cell r="C2731">
            <v>28464006</v>
          </cell>
        </row>
        <row r="2732">
          <cell r="A2732" t="str">
            <v>Podíl zaj.na použ.rez.na poj.jin.obd.ŽP (624)</v>
          </cell>
          <cell r="B2732">
            <v>0</v>
          </cell>
          <cell r="C2732">
            <v>14823636</v>
          </cell>
        </row>
        <row r="2733">
          <cell r="A2733" t="str">
            <v>Podíl zaj.na tv.rez.na poj.j</v>
          </cell>
          <cell r="B2733">
            <v>0</v>
          </cell>
          <cell r="C2733">
            <v>-28364598</v>
          </cell>
        </row>
        <row r="2734">
          <cell r="A2734" t="str">
            <v>Podíl zaj.na tv.rez.na poj.j</v>
          </cell>
          <cell r="B2734">
            <v>0</v>
          </cell>
          <cell r="C2734">
            <v>-12693554</v>
          </cell>
        </row>
        <row r="2735">
          <cell r="A2735" t="str">
            <v>Podíl zaj.na tv.rez.na poj.jin.obd.NP   (506)</v>
          </cell>
          <cell r="B2735">
            <v>0</v>
          </cell>
          <cell r="C2735">
            <v>-28364598</v>
          </cell>
        </row>
        <row r="2736">
          <cell r="A2736" t="str">
            <v>Podíl zaj.na tv.rez.na poj.jiných obd.ŽP(524)</v>
          </cell>
          <cell r="B2736">
            <v>0</v>
          </cell>
          <cell r="C2736">
            <v>-12693554</v>
          </cell>
        </row>
        <row r="2737">
          <cell r="A2737" t="str">
            <v>Podíl zajišť. na tvorbě reze</v>
          </cell>
          <cell r="B2737">
            <v>0</v>
          </cell>
          <cell r="C2737">
            <v>-95497841.590000004</v>
          </cell>
        </row>
        <row r="2738">
          <cell r="A2738" t="str">
            <v>Podíl zajišť. na tvorbě rezervy na PU NP(504)</v>
          </cell>
          <cell r="B2738">
            <v>0</v>
          </cell>
          <cell r="C2738">
            <v>-95497841.590000004</v>
          </cell>
        </row>
        <row r="2739">
          <cell r="A2739" t="str">
            <v>Podíl zajišť.na nákladech na</v>
          </cell>
          <cell r="B2739">
            <v>0</v>
          </cell>
          <cell r="C2739">
            <v>-89873583.909999996</v>
          </cell>
        </row>
        <row r="2740">
          <cell r="A2740" t="str">
            <v>Podíl zajišť.na nákladech na</v>
          </cell>
          <cell r="B2740">
            <v>0</v>
          </cell>
          <cell r="C2740">
            <v>-322489654.82999998</v>
          </cell>
        </row>
        <row r="2741">
          <cell r="A2741" t="str">
            <v>Podíl zajišť.na nákladech na PU NP      (502)</v>
          </cell>
          <cell r="B2741">
            <v>0</v>
          </cell>
          <cell r="C2741">
            <v>-89873583.909999996</v>
          </cell>
        </row>
        <row r="2742">
          <cell r="A2742" t="str">
            <v>Podíl zajišť.na nákladech na PU ŽP      (522)</v>
          </cell>
          <cell r="B2742">
            <v>0</v>
          </cell>
          <cell r="C2742">
            <v>-322489654.82999998</v>
          </cell>
        </row>
        <row r="2743">
          <cell r="A2743" t="str">
            <v>Podíl zajišť.na použ.ost.tec</v>
          </cell>
          <cell r="B2743">
            <v>0</v>
          </cell>
          <cell r="C2743">
            <v>277797216.01999998</v>
          </cell>
        </row>
        <row r="2744">
          <cell r="A2744" t="str">
            <v>Podíl zajišť.na použ.ost.techn.rezerv NP(608)</v>
          </cell>
          <cell r="B2744">
            <v>0</v>
          </cell>
          <cell r="C2744">
            <v>277797216.01999998</v>
          </cell>
        </row>
        <row r="2745">
          <cell r="A2745" t="str">
            <v xml:space="preserve">Podíl zajišť.na použ.rez.na </v>
          </cell>
          <cell r="B2745">
            <v>0</v>
          </cell>
          <cell r="C2745">
            <v>83785402.870000005</v>
          </cell>
        </row>
        <row r="2746">
          <cell r="A2746" t="str">
            <v xml:space="preserve">Podíl zajišť.na použ.rez.na </v>
          </cell>
          <cell r="B2746">
            <v>0</v>
          </cell>
          <cell r="C2746">
            <v>308118060.87</v>
          </cell>
        </row>
        <row r="2747">
          <cell r="A2747" t="str">
            <v>Podíl zajišť.na použ.rez.na poj.pl. ŽP  (626)</v>
          </cell>
          <cell r="B2747">
            <v>0</v>
          </cell>
          <cell r="C2747">
            <v>308118060.87</v>
          </cell>
        </row>
        <row r="2748">
          <cell r="A2748" t="str">
            <v>Podíl zajišť.na použ.rez.na poj.pl.NP   (604)</v>
          </cell>
          <cell r="B2748">
            <v>0</v>
          </cell>
          <cell r="C2748">
            <v>83785402.870000005</v>
          </cell>
        </row>
        <row r="2749">
          <cell r="A2749" t="str">
            <v>Podíl zajišť.na tv.ost.techn</v>
          </cell>
          <cell r="B2749">
            <v>0</v>
          </cell>
          <cell r="C2749">
            <v>-153111325.22</v>
          </cell>
        </row>
        <row r="2750">
          <cell r="A2750" t="str">
            <v>Podíl zajišť.na tv.ost.techn.rezerv NP  (508)</v>
          </cell>
          <cell r="B2750">
            <v>0</v>
          </cell>
          <cell r="C2750">
            <v>-153111325.22</v>
          </cell>
        </row>
        <row r="2751">
          <cell r="A2751" t="str">
            <v>Podíl zajišť.na tvorbě rezer</v>
          </cell>
          <cell r="B2751">
            <v>0</v>
          </cell>
          <cell r="C2751">
            <v>-392423926.91000003</v>
          </cell>
        </row>
        <row r="2752">
          <cell r="A2752" t="str">
            <v>Podíl zajišť.na tvorbě rezervy na PU ŽP (526)</v>
          </cell>
          <cell r="B2752">
            <v>0</v>
          </cell>
          <cell r="C2752">
            <v>-392423926.91000003</v>
          </cell>
        </row>
        <row r="2753">
          <cell r="A2753" t="str">
            <v>Podíl zajišťov.na prémiích a</v>
          </cell>
          <cell r="B2753">
            <v>0</v>
          </cell>
          <cell r="C2753">
            <v>-274401025.92000002</v>
          </cell>
        </row>
        <row r="2754">
          <cell r="A2754" t="str">
            <v>Podíl zajišťov.na prémiích a slevách NP (515)</v>
          </cell>
          <cell r="B2754">
            <v>0</v>
          </cell>
          <cell r="C2754">
            <v>-274401025.92000002</v>
          </cell>
        </row>
        <row r="2755">
          <cell r="A2755" t="str">
            <v xml:space="preserve">Podíly na ziscích           </v>
          </cell>
          <cell r="B2755">
            <v>0</v>
          </cell>
          <cell r="C2755">
            <v>-294409.09999999998</v>
          </cell>
        </row>
        <row r="2756">
          <cell r="A2756" t="str">
            <v>Podíly na ziscích                       (616)</v>
          </cell>
          <cell r="B2756">
            <v>0</v>
          </cell>
          <cell r="C2756">
            <v>-294409.09999999998</v>
          </cell>
        </row>
        <row r="2757">
          <cell r="A2757" t="str">
            <v>Pohl.z fin.umístění jménem p</v>
          </cell>
          <cell r="B2757">
            <v>0</v>
          </cell>
          <cell r="C2757">
            <v>3072417020.23</v>
          </cell>
        </row>
        <row r="2758">
          <cell r="A2758" t="str">
            <v>Pohl.z fin.umístění jménem pojištěných  (141)</v>
          </cell>
          <cell r="B2758">
            <v>0</v>
          </cell>
          <cell r="C2758">
            <v>3072417020.23</v>
          </cell>
        </row>
        <row r="2759">
          <cell r="A2759" t="str">
            <v>Pohl.z přímého pojištění za</v>
          </cell>
          <cell r="B2759">
            <v>0</v>
          </cell>
          <cell r="C2759">
            <v>141155149.44999999</v>
          </cell>
        </row>
        <row r="2760">
          <cell r="A2760" t="str">
            <v>Pohl.z přímého pojištění za pojistníky  (301)</v>
          </cell>
          <cell r="B2760">
            <v>0</v>
          </cell>
          <cell r="C2760">
            <v>141155149.44999999</v>
          </cell>
        </row>
        <row r="2761">
          <cell r="A2761" t="str">
            <v>Pohl.za zaměs.a inst.soc. a</v>
          </cell>
          <cell r="B2761">
            <v>0</v>
          </cell>
          <cell r="C2761">
            <v>282538.36</v>
          </cell>
        </row>
        <row r="2762">
          <cell r="A2762" t="str">
            <v>Pohl.za zaměs.a inst.soc. a zdrav. poj. celk.</v>
          </cell>
          <cell r="B2762">
            <v>0</v>
          </cell>
          <cell r="C2762">
            <v>282538.36</v>
          </cell>
        </row>
        <row r="2763">
          <cell r="A2763" t="str">
            <v>Pohl.za zprostředkovateli(ma</v>
          </cell>
          <cell r="B2763">
            <v>0</v>
          </cell>
          <cell r="C2763">
            <v>19218685.800000001</v>
          </cell>
        </row>
        <row r="2764">
          <cell r="A2764" t="str">
            <v>Pohl.za zprostředkovateli(makléři)      (302)</v>
          </cell>
          <cell r="B2764">
            <v>0</v>
          </cell>
          <cell r="C2764">
            <v>19218685.800000001</v>
          </cell>
        </row>
        <row r="2765">
          <cell r="A2765" t="str">
            <v>Pohledávky při operacích zaj</v>
          </cell>
          <cell r="B2765">
            <v>0</v>
          </cell>
          <cell r="C2765">
            <v>407368500.89999998</v>
          </cell>
        </row>
        <row r="2766">
          <cell r="A2766" t="str">
            <v>Pohledávky při operacích zajištění      (303)</v>
          </cell>
          <cell r="B2766">
            <v>0</v>
          </cell>
          <cell r="C2766">
            <v>407368500.89999998</v>
          </cell>
        </row>
        <row r="2767">
          <cell r="A2767" t="str">
            <v>Pohledávky z přímého poj.a z</v>
          </cell>
          <cell r="B2767">
            <v>0</v>
          </cell>
          <cell r="C2767">
            <v>470539985.64999998</v>
          </cell>
        </row>
        <row r="2768">
          <cell r="A2768" t="str">
            <v>Pohledávky z přímého poj.a zajištění celkem</v>
          </cell>
          <cell r="B2768">
            <v>0</v>
          </cell>
          <cell r="C2768">
            <v>470539985.64999998</v>
          </cell>
        </row>
        <row r="2769">
          <cell r="A2769" t="str">
            <v>Pohledávky za zaměstnanci</v>
          </cell>
          <cell r="B2769">
            <v>0</v>
          </cell>
          <cell r="C2769">
            <v>282538.36</v>
          </cell>
        </row>
        <row r="2770">
          <cell r="A2770" t="str">
            <v>Pohledávky za zaměstnanci               (354)</v>
          </cell>
          <cell r="B2770">
            <v>0</v>
          </cell>
          <cell r="C2770">
            <v>282538.36</v>
          </cell>
        </row>
        <row r="2771">
          <cell r="A2771" t="str">
            <v xml:space="preserve">Pojistná plnění NP          </v>
          </cell>
          <cell r="B2771">
            <v>0</v>
          </cell>
          <cell r="C2771">
            <v>118778412.41</v>
          </cell>
        </row>
        <row r="2772">
          <cell r="A2772" t="str">
            <v>Pojistná plnění NP                   (501100)</v>
          </cell>
          <cell r="B2772">
            <v>0</v>
          </cell>
          <cell r="C2772">
            <v>118778412.41</v>
          </cell>
        </row>
        <row r="2773">
          <cell r="A2773" t="str">
            <v>Pojistná plnění NP brutto ce</v>
          </cell>
          <cell r="B2773">
            <v>0</v>
          </cell>
          <cell r="C2773">
            <v>119293340.58</v>
          </cell>
        </row>
        <row r="2774">
          <cell r="A2774" t="str">
            <v>Pojistná plnění NP brutto celkem</v>
          </cell>
          <cell r="B2774">
            <v>0</v>
          </cell>
          <cell r="C2774">
            <v>119293340.58</v>
          </cell>
        </row>
        <row r="2775">
          <cell r="A2775" t="str">
            <v xml:space="preserve">Pojistná plnění ŽP          </v>
          </cell>
          <cell r="B2775">
            <v>0</v>
          </cell>
          <cell r="C2775">
            <v>3854594647.29</v>
          </cell>
        </row>
        <row r="2776">
          <cell r="A2776" t="str">
            <v>Pojistná plnění ŽP            (521100-521200)</v>
          </cell>
          <cell r="B2776">
            <v>0</v>
          </cell>
          <cell r="C2776">
            <v>3854594647.29</v>
          </cell>
        </row>
        <row r="2777">
          <cell r="A2777" t="str">
            <v>Pojistná plnění ŽP brutto ce</v>
          </cell>
          <cell r="B2777">
            <v>0</v>
          </cell>
          <cell r="C2777">
            <v>3880364244.3099999</v>
          </cell>
        </row>
        <row r="2778">
          <cell r="A2778" t="str">
            <v>Pojistná plnění ŽP brutto celkem</v>
          </cell>
          <cell r="B2778">
            <v>0</v>
          </cell>
          <cell r="C2778">
            <v>3880364244.3099999</v>
          </cell>
        </row>
        <row r="2779">
          <cell r="A2779" t="str">
            <v>Pojistné neživotního pojiště</v>
          </cell>
          <cell r="B2779">
            <v>0</v>
          </cell>
          <cell r="C2779">
            <v>-85495162.159999996</v>
          </cell>
        </row>
        <row r="2780">
          <cell r="A2780" t="str">
            <v>Pojistné neživotního pojištění netto celkem</v>
          </cell>
          <cell r="B2780">
            <v>0</v>
          </cell>
          <cell r="C2780">
            <v>-85495162.159999996</v>
          </cell>
        </row>
        <row r="2781">
          <cell r="A2781" t="str">
            <v xml:space="preserve">Pojistné prémie a slevy NP  </v>
          </cell>
          <cell r="B2781">
            <v>0</v>
          </cell>
          <cell r="C2781">
            <v>275645981.18000001</v>
          </cell>
        </row>
        <row r="2782">
          <cell r="A2782" t="str">
            <v>Pojistné prémie a slevy NP              (514)</v>
          </cell>
          <cell r="B2782">
            <v>0</v>
          </cell>
          <cell r="C2782">
            <v>275645981.18000001</v>
          </cell>
        </row>
        <row r="2783">
          <cell r="A2783" t="str">
            <v xml:space="preserve">Pojistné prémie a slevy ŽP  </v>
          </cell>
          <cell r="B2783">
            <v>0</v>
          </cell>
          <cell r="C2783">
            <v>154867472.97</v>
          </cell>
        </row>
        <row r="2784">
          <cell r="A2784" t="str">
            <v>Pojistné prémie a slevy ŽP              (536)</v>
          </cell>
          <cell r="B2784">
            <v>0</v>
          </cell>
          <cell r="C2784">
            <v>154867472.97</v>
          </cell>
        </row>
        <row r="2785">
          <cell r="A2785" t="str">
            <v>Pojistné životního pojištění</v>
          </cell>
          <cell r="B2785">
            <v>0</v>
          </cell>
          <cell r="C2785">
            <v>-5219787637.0500002</v>
          </cell>
        </row>
        <row r="2786">
          <cell r="A2786" t="str">
            <v>Pojistné životního pojištění netto celkem</v>
          </cell>
          <cell r="B2786">
            <v>0</v>
          </cell>
          <cell r="C2786">
            <v>-5219787637.0500002</v>
          </cell>
        </row>
        <row r="2787">
          <cell r="A2787" t="str">
            <v>Pokladna</v>
          </cell>
          <cell r="B2787">
            <v>0</v>
          </cell>
          <cell r="C2787">
            <v>41281.25</v>
          </cell>
        </row>
        <row r="2788">
          <cell r="A2788" t="str">
            <v>Pokladna                                (231)</v>
          </cell>
          <cell r="B2788">
            <v>0</v>
          </cell>
          <cell r="C2788">
            <v>41281.25</v>
          </cell>
        </row>
        <row r="2789">
          <cell r="A2789" t="str">
            <v>Pokladní hodn.a ost.fin.hodn</v>
          </cell>
          <cell r="B2789">
            <v>0</v>
          </cell>
          <cell r="C2789">
            <v>34723087.229999997</v>
          </cell>
        </row>
        <row r="2790">
          <cell r="A2790" t="str">
            <v>Pokladní hodn.a ost.fin.hodnoty celkem</v>
          </cell>
          <cell r="B2790">
            <v>0</v>
          </cell>
          <cell r="C2790">
            <v>34723087.229999997</v>
          </cell>
        </row>
        <row r="2791">
          <cell r="A2791" t="str">
            <v>Pořízení - budovy</v>
          </cell>
          <cell r="B2791">
            <v>0</v>
          </cell>
          <cell r="C2791">
            <v>9208</v>
          </cell>
        </row>
        <row r="2792">
          <cell r="A2792" t="str">
            <v>Pořízení - budovy</v>
          </cell>
          <cell r="B2792">
            <v>0</v>
          </cell>
          <cell r="C2792">
            <v>9208</v>
          </cell>
        </row>
        <row r="2793">
          <cell r="A2793" t="str">
            <v>Pořízení - hmotný majetek -</v>
          </cell>
          <cell r="B2793">
            <v>0</v>
          </cell>
          <cell r="C2793">
            <v>1347197.6</v>
          </cell>
        </row>
        <row r="2794">
          <cell r="A2794" t="str">
            <v>Pořízení - hmotný majetek - nepřiřazené účty</v>
          </cell>
          <cell r="B2794">
            <v>0</v>
          </cell>
          <cell r="C2794">
            <v>1347197.6</v>
          </cell>
        </row>
        <row r="2795">
          <cell r="A2795" t="str">
            <v>Pořízení - software acquired</v>
          </cell>
          <cell r="B2795">
            <v>0</v>
          </cell>
          <cell r="C2795">
            <v>507849</v>
          </cell>
        </row>
        <row r="2796">
          <cell r="A2796" t="str">
            <v>Pořízení - software acquired</v>
          </cell>
          <cell r="B2796">
            <v>0</v>
          </cell>
          <cell r="C2796">
            <v>507849</v>
          </cell>
        </row>
        <row r="2797">
          <cell r="A2797" t="str">
            <v>Pořízení majetku celkem</v>
          </cell>
          <cell r="B2797">
            <v>0</v>
          </cell>
          <cell r="C2797">
            <v>1864254.6</v>
          </cell>
        </row>
        <row r="2798">
          <cell r="A2798" t="str">
            <v>Pořízení majetku celkem</v>
          </cell>
          <cell r="B2798">
            <v>0</v>
          </cell>
          <cell r="C2798">
            <v>1864254.6</v>
          </cell>
        </row>
        <row r="2799">
          <cell r="A2799" t="str">
            <v>Pořízení nehmotného a hmotné</v>
          </cell>
          <cell r="B2799">
            <v>0</v>
          </cell>
          <cell r="C2799">
            <v>1864254.6</v>
          </cell>
        </row>
        <row r="2800">
          <cell r="A2800" t="str">
            <v>Pořízení nehmotného a hmotného majetku  (221)</v>
          </cell>
          <cell r="B2800">
            <v>0</v>
          </cell>
          <cell r="C2800">
            <v>1864254.6</v>
          </cell>
        </row>
        <row r="2801">
          <cell r="A2801" t="str">
            <v xml:space="preserve">Pořizov.náklady na pojistné </v>
          </cell>
          <cell r="B2801">
            <v>0</v>
          </cell>
          <cell r="C2801">
            <v>613023588.12</v>
          </cell>
        </row>
        <row r="2802">
          <cell r="A2802" t="str">
            <v>Pořizov.náklady na pojistné smlouvy ŽP  (532)</v>
          </cell>
          <cell r="B2802">
            <v>0</v>
          </cell>
          <cell r="C2802">
            <v>613023588.12</v>
          </cell>
        </row>
        <row r="2803">
          <cell r="A2803" t="str">
            <v xml:space="preserve">Pořizovací nákl.na pojistné </v>
          </cell>
          <cell r="B2803">
            <v>0</v>
          </cell>
          <cell r="C2803">
            <v>842017.65</v>
          </cell>
        </row>
        <row r="2804">
          <cell r="A2804" t="str">
            <v>Pořizovací nákl.na pojistné smlouvy NP  (511)</v>
          </cell>
          <cell r="B2804">
            <v>0</v>
          </cell>
          <cell r="C2804">
            <v>842017.65</v>
          </cell>
        </row>
        <row r="2805">
          <cell r="A2805" t="str">
            <v>Poskyt.zál.na pořízení hm.a</v>
          </cell>
          <cell r="B2805">
            <v>0</v>
          </cell>
          <cell r="C2805">
            <v>0</v>
          </cell>
        </row>
        <row r="2806">
          <cell r="A2806" t="str">
            <v>Poskyt.zál.na pořízení hm.a nehmot.maj  (222)</v>
          </cell>
          <cell r="B2806">
            <v>0</v>
          </cell>
          <cell r="C2806">
            <v>0</v>
          </cell>
        </row>
        <row r="2807">
          <cell r="A2807" t="str">
            <v>Poskytnuté provozní zálohy</v>
          </cell>
          <cell r="B2807">
            <v>0</v>
          </cell>
          <cell r="C2807">
            <v>5186049.09</v>
          </cell>
        </row>
        <row r="2808">
          <cell r="A2808" t="str">
            <v>Poskytnuté provozní zálohy              (327)</v>
          </cell>
          <cell r="B2808">
            <v>0</v>
          </cell>
          <cell r="C2808">
            <v>5186049.09</v>
          </cell>
        </row>
        <row r="2809">
          <cell r="A2809" t="str">
            <v>Poskytnuté zálohy - hmotný m</v>
          </cell>
          <cell r="B2809">
            <v>0</v>
          </cell>
          <cell r="C2809">
            <v>0</v>
          </cell>
        </row>
        <row r="2810">
          <cell r="A2810" t="str">
            <v>Poskytnuté zálohy - hmotný majetek</v>
          </cell>
          <cell r="B2810">
            <v>0</v>
          </cell>
          <cell r="C2810">
            <v>0</v>
          </cell>
        </row>
        <row r="2811">
          <cell r="A2811" t="str">
            <v>Použití jiné tech.rezervy NP</v>
          </cell>
          <cell r="B2811">
            <v>0</v>
          </cell>
          <cell r="C2811">
            <v>-279042171.27999997</v>
          </cell>
        </row>
        <row r="2812">
          <cell r="A2812" t="str">
            <v>Použití jiné tech.rezervy NP:</v>
          </cell>
          <cell r="B2812">
            <v>0</v>
          </cell>
          <cell r="C2812">
            <v>-279042171.27999997</v>
          </cell>
        </row>
        <row r="2813">
          <cell r="A2813" t="str">
            <v>Použití jiné tech.rezervy ŽP</v>
          </cell>
          <cell r="B2813">
            <v>0</v>
          </cell>
          <cell r="C2813">
            <v>0</v>
          </cell>
        </row>
        <row r="2814">
          <cell r="A2814" t="str">
            <v>Použití jiné tech.rezervy ŽP:</v>
          </cell>
          <cell r="B2814">
            <v>0</v>
          </cell>
          <cell r="C2814">
            <v>0</v>
          </cell>
        </row>
        <row r="2815">
          <cell r="A2815" t="str">
            <v>Použití ostatních techn.reze</v>
          </cell>
          <cell r="B2815">
            <v>0</v>
          </cell>
          <cell r="C2815">
            <v>-233848863.63999999</v>
          </cell>
        </row>
        <row r="2816">
          <cell r="A2816" t="str">
            <v>Použití ostatních techn.rezerv ŽP      (529):</v>
          </cell>
          <cell r="B2816">
            <v>0</v>
          </cell>
          <cell r="C2816">
            <v>-233848863.63999999</v>
          </cell>
        </row>
        <row r="2817">
          <cell r="A2817" t="str">
            <v>Použití OTR - prémie</v>
          </cell>
          <cell r="B2817">
            <v>0</v>
          </cell>
          <cell r="C2817">
            <v>-157038113.22</v>
          </cell>
        </row>
        <row r="2818">
          <cell r="A2818" t="str">
            <v>Použití OTR - prémie</v>
          </cell>
          <cell r="B2818">
            <v>0</v>
          </cell>
          <cell r="C2818">
            <v>-157038113.22</v>
          </cell>
        </row>
        <row r="2819">
          <cell r="A2819" t="str">
            <v>Použití OTR - UL</v>
          </cell>
          <cell r="B2819">
            <v>0</v>
          </cell>
          <cell r="C2819">
            <v>-76810750.420000002</v>
          </cell>
        </row>
        <row r="2820">
          <cell r="A2820" t="str">
            <v>Použití OTR - UL</v>
          </cell>
          <cell r="B2820">
            <v>0</v>
          </cell>
          <cell r="C2820">
            <v>-76810750.420000002</v>
          </cell>
        </row>
        <row r="2821">
          <cell r="A2821" t="str">
            <v>Použití rezerv na pojistná p</v>
          </cell>
          <cell r="B2821">
            <v>0</v>
          </cell>
          <cell r="C2821">
            <v>-247107530.12</v>
          </cell>
        </row>
        <row r="2822">
          <cell r="A2822" t="str">
            <v>Použití rezerv na pojistná p</v>
          </cell>
          <cell r="B2822">
            <v>0</v>
          </cell>
          <cell r="C2822">
            <v>-5600213431.2299995</v>
          </cell>
        </row>
        <row r="2823">
          <cell r="A2823" t="str">
            <v>Použití rezerv na pojistná plnění NP    (603)</v>
          </cell>
          <cell r="B2823">
            <v>0</v>
          </cell>
          <cell r="C2823">
            <v>-247107530.12</v>
          </cell>
        </row>
        <row r="2824">
          <cell r="A2824" t="str">
            <v>Použití rezerv na pojistná plnění ŽP    (625)</v>
          </cell>
          <cell r="B2824">
            <v>0</v>
          </cell>
          <cell r="C2824">
            <v>-5600213431.2299995</v>
          </cell>
        </row>
        <row r="2825">
          <cell r="A2825" t="str">
            <v>Použití rezervy na poj.jinýc</v>
          </cell>
          <cell r="B2825">
            <v>0</v>
          </cell>
          <cell r="C2825">
            <v>-85479436</v>
          </cell>
        </row>
        <row r="2826">
          <cell r="A2826" t="str">
            <v>Použití rezervy na poj.jiných období ŽP (623)</v>
          </cell>
          <cell r="B2826">
            <v>0</v>
          </cell>
          <cell r="C2826">
            <v>-85479436</v>
          </cell>
        </row>
        <row r="2827">
          <cell r="A2827" t="str">
            <v xml:space="preserve">Použití rezervy na pojistné </v>
          </cell>
          <cell r="B2827">
            <v>0</v>
          </cell>
          <cell r="C2827">
            <v>-74477744</v>
          </cell>
        </row>
        <row r="2828">
          <cell r="A2828" t="str">
            <v>Použití rezervy na pojistné jin.obd.NP  (605)</v>
          </cell>
          <cell r="B2828">
            <v>0</v>
          </cell>
          <cell r="C2828">
            <v>-74477744</v>
          </cell>
        </row>
        <row r="2829">
          <cell r="A2829" t="str">
            <v>Použití rezervy pojistného Ž</v>
          </cell>
          <cell r="B2829">
            <v>0</v>
          </cell>
          <cell r="C2829">
            <v>-817969512.94000006</v>
          </cell>
        </row>
        <row r="2830">
          <cell r="A2830" t="str">
            <v>Použití rezervy pojistného ŽP           (627)</v>
          </cell>
          <cell r="B2830">
            <v>0</v>
          </cell>
          <cell r="C2830">
            <v>-817969512.94000006</v>
          </cell>
        </row>
        <row r="2831">
          <cell r="A2831" t="str">
            <v>Pozemky</v>
          </cell>
          <cell r="B2831">
            <v>0</v>
          </cell>
          <cell r="C2831">
            <v>537900</v>
          </cell>
        </row>
        <row r="2832">
          <cell r="A2832" t="str">
            <v>Pozemky                                 (101)</v>
          </cell>
          <cell r="B2832">
            <v>0</v>
          </cell>
          <cell r="C2832">
            <v>537900</v>
          </cell>
        </row>
        <row r="2833">
          <cell r="A2833" t="str">
            <v>Pozemky - provozní</v>
          </cell>
          <cell r="B2833">
            <v>0</v>
          </cell>
          <cell r="C2833">
            <v>537900</v>
          </cell>
        </row>
        <row r="2834">
          <cell r="A2834" t="str">
            <v>Pozemky - provozní</v>
          </cell>
          <cell r="B2834">
            <v>0</v>
          </cell>
          <cell r="C2834">
            <v>537900</v>
          </cell>
        </row>
        <row r="2835">
          <cell r="A2835" t="str">
            <v>Pozemky a stavby celkem</v>
          </cell>
          <cell r="B2835">
            <v>0</v>
          </cell>
          <cell r="C2835">
            <v>55443371</v>
          </cell>
        </row>
        <row r="2836">
          <cell r="A2836" t="str">
            <v>Pozemky a stavby celkem</v>
          </cell>
          <cell r="B2836">
            <v>0</v>
          </cell>
          <cell r="C2836">
            <v>55443371</v>
          </cell>
        </row>
        <row r="2837">
          <cell r="A2837" t="str">
            <v>Provize 1. externí - pořízen</v>
          </cell>
          <cell r="B2837">
            <v>0</v>
          </cell>
          <cell r="C2837">
            <v>210402</v>
          </cell>
        </row>
        <row r="2838">
          <cell r="A2838" t="str">
            <v>Provize 1. externí - pořízen</v>
          </cell>
          <cell r="B2838">
            <v>0</v>
          </cell>
          <cell r="C2838">
            <v>520128986</v>
          </cell>
        </row>
        <row r="2839">
          <cell r="A2839" t="str">
            <v>Provize 1. externí - pořízení NP</v>
          </cell>
          <cell r="B2839">
            <v>0</v>
          </cell>
          <cell r="C2839">
            <v>210402</v>
          </cell>
        </row>
        <row r="2840">
          <cell r="A2840" t="str">
            <v>Provize 1. externí - pořízení ŽP</v>
          </cell>
          <cell r="B2840">
            <v>0</v>
          </cell>
          <cell r="C2840">
            <v>520128986</v>
          </cell>
        </row>
        <row r="2841">
          <cell r="A2841" t="str">
            <v xml:space="preserve">Provize od zajišťovatelů    </v>
          </cell>
          <cell r="B2841">
            <v>0</v>
          </cell>
          <cell r="C2841">
            <v>-10211103.119999999</v>
          </cell>
        </row>
        <row r="2842">
          <cell r="A2842" t="str">
            <v xml:space="preserve">Provize od zajišťovatelů    </v>
          </cell>
          <cell r="B2842">
            <v>0</v>
          </cell>
          <cell r="C2842">
            <v>-245656021.5</v>
          </cell>
        </row>
        <row r="2843">
          <cell r="A2843" t="str">
            <v>Provize od zajišťovatelů                (613)</v>
          </cell>
          <cell r="B2843">
            <v>0</v>
          </cell>
          <cell r="C2843">
            <v>-10211103.119999999</v>
          </cell>
        </row>
        <row r="2844">
          <cell r="A2844" t="str">
            <v>Provize od zajišťovatelů                (643)</v>
          </cell>
          <cell r="B2844">
            <v>0</v>
          </cell>
          <cell r="C2844">
            <v>-245656021.5</v>
          </cell>
        </row>
        <row r="2845">
          <cell r="A2845" t="str">
            <v>Předep.hrubé pojistné NP pos</v>
          </cell>
          <cell r="B2845">
            <v>0</v>
          </cell>
          <cell r="C2845">
            <v>409453996.83999997</v>
          </cell>
        </row>
        <row r="2846">
          <cell r="A2846" t="str">
            <v>Předep.hrubé pojistné NP post.zajišť.   (602)</v>
          </cell>
          <cell r="B2846">
            <v>0</v>
          </cell>
          <cell r="C2846">
            <v>409453996.83999997</v>
          </cell>
        </row>
        <row r="2847">
          <cell r="A2847" t="str">
            <v>Předeps.hrubé pojistné ŽP po</v>
          </cell>
          <cell r="B2847">
            <v>0</v>
          </cell>
          <cell r="C2847">
            <v>712654264.95000005</v>
          </cell>
        </row>
        <row r="2848">
          <cell r="A2848" t="str">
            <v>Předeps.hrubé pojistné ŽP post.zajišť.  (622)</v>
          </cell>
          <cell r="B2848">
            <v>0</v>
          </cell>
          <cell r="C2848">
            <v>712654264.95000005</v>
          </cell>
        </row>
        <row r="2849">
          <cell r="A2849" t="str">
            <v>Předepsané hrubé pojistné NP</v>
          </cell>
          <cell r="B2849">
            <v>0</v>
          </cell>
          <cell r="C2849">
            <v>-448935421</v>
          </cell>
        </row>
        <row r="2850">
          <cell r="A2850" t="str">
            <v>Předepsané hrubé pojistné NP            (601)</v>
          </cell>
          <cell r="B2850">
            <v>0</v>
          </cell>
          <cell r="C2850">
            <v>-448935421</v>
          </cell>
        </row>
        <row r="2851">
          <cell r="A2851" t="str">
            <v>Předepsané hrubé pojistné ŽP</v>
          </cell>
          <cell r="B2851">
            <v>0</v>
          </cell>
          <cell r="C2851">
            <v>-5861786102</v>
          </cell>
        </row>
        <row r="2852">
          <cell r="A2852" t="str">
            <v>Předepsané hrubé pojistné ŽP            (621)</v>
          </cell>
          <cell r="B2852">
            <v>0</v>
          </cell>
          <cell r="C2852">
            <v>-5861786102</v>
          </cell>
        </row>
        <row r="2853">
          <cell r="A2853" t="str">
            <v>Předepsané pojistné NP netto</v>
          </cell>
          <cell r="B2853">
            <v>0</v>
          </cell>
          <cell r="C2853">
            <v>-39481424.159999996</v>
          </cell>
        </row>
        <row r="2854">
          <cell r="A2854" t="str">
            <v>Předepsané pojistné NP netto</v>
          </cell>
          <cell r="B2854">
            <v>0</v>
          </cell>
          <cell r="C2854">
            <v>-39481424.159999996</v>
          </cell>
        </row>
        <row r="2855">
          <cell r="A2855" t="str">
            <v>Předepsané pojistné životníh</v>
          </cell>
          <cell r="B2855">
            <v>0</v>
          </cell>
          <cell r="C2855">
            <v>-5149131837.0500002</v>
          </cell>
        </row>
        <row r="2856">
          <cell r="A2856" t="str">
            <v>Předepsané pojistné životního pojištění netto</v>
          </cell>
          <cell r="B2856">
            <v>0</v>
          </cell>
          <cell r="C2856">
            <v>-5149131837.0500002</v>
          </cell>
        </row>
        <row r="2857">
          <cell r="A2857" t="str">
            <v>Předchodné účty aktiv celkem</v>
          </cell>
          <cell r="B2857">
            <v>0</v>
          </cell>
          <cell r="C2857">
            <v>1726341573.8199999</v>
          </cell>
        </row>
        <row r="2858">
          <cell r="A2858" t="str">
            <v>Předchodné účty aktiv celkem</v>
          </cell>
          <cell r="B2858">
            <v>0</v>
          </cell>
          <cell r="C2858">
            <v>1726341573.8199999</v>
          </cell>
        </row>
        <row r="2859">
          <cell r="A2859" t="str">
            <v>Přechodné účty pasív celkem</v>
          </cell>
          <cell r="B2859">
            <v>0</v>
          </cell>
          <cell r="C2859">
            <v>-84875216.909999996</v>
          </cell>
        </row>
        <row r="2860">
          <cell r="A2860" t="str">
            <v>Přechodné účty pasív celkem</v>
          </cell>
          <cell r="B2860">
            <v>0</v>
          </cell>
          <cell r="C2860">
            <v>-84875216.909999996</v>
          </cell>
        </row>
        <row r="2861">
          <cell r="A2861" t="str">
            <v>Přev.výn.z fin.umíst.na tech</v>
          </cell>
          <cell r="B2861">
            <v>0</v>
          </cell>
          <cell r="C2861">
            <v>0</v>
          </cell>
        </row>
        <row r="2862">
          <cell r="A2862" t="str">
            <v>Přev.výn.z fin.umíst.na tech.účet z NP  (657)</v>
          </cell>
          <cell r="B2862">
            <v>0</v>
          </cell>
          <cell r="C2862">
            <v>0</v>
          </cell>
        </row>
        <row r="2863">
          <cell r="A2863" t="str">
            <v xml:space="preserve">Převed.výnosy z fin.umíst.z </v>
          </cell>
          <cell r="B2863">
            <v>0</v>
          </cell>
          <cell r="C2863">
            <v>0</v>
          </cell>
        </row>
        <row r="2864">
          <cell r="A2864" t="str">
            <v>Převed.výnosy z fin.umíst.z netech.účtů (611)</v>
          </cell>
          <cell r="B2864">
            <v>0</v>
          </cell>
          <cell r="C2864">
            <v>0</v>
          </cell>
        </row>
        <row r="2865">
          <cell r="A2865" t="str">
            <v xml:space="preserve">Přijaté provozní zálohy     </v>
          </cell>
          <cell r="B2865">
            <v>0</v>
          </cell>
          <cell r="C2865">
            <v>-1268569.8999999999</v>
          </cell>
        </row>
        <row r="2866">
          <cell r="A2866" t="str">
            <v>Přijaté provozní zálohy                 (368)</v>
          </cell>
          <cell r="B2866">
            <v>0</v>
          </cell>
          <cell r="C2866">
            <v>-1268569.8999999999</v>
          </cell>
        </row>
        <row r="2867">
          <cell r="A2867" t="str">
            <v>Příjmy příštích období</v>
          </cell>
          <cell r="B2867">
            <v>0</v>
          </cell>
          <cell r="C2867">
            <v>0</v>
          </cell>
        </row>
        <row r="2868">
          <cell r="A2868" t="str">
            <v>Příjmy příštích období                  (394)</v>
          </cell>
          <cell r="B2868">
            <v>0</v>
          </cell>
          <cell r="C2868">
            <v>0</v>
          </cell>
        </row>
        <row r="2869">
          <cell r="A2869" t="str">
            <v>Přírůstky hodnoty finančního</v>
          </cell>
          <cell r="B2869">
            <v>0</v>
          </cell>
          <cell r="C2869">
            <v>-762952971.70000005</v>
          </cell>
        </row>
        <row r="2870">
          <cell r="A2870" t="str">
            <v>Přírůstky hodnoty finančního</v>
          </cell>
          <cell r="B2870">
            <v>0</v>
          </cell>
          <cell r="C2870">
            <v>-1463967.75</v>
          </cell>
        </row>
        <row r="2871">
          <cell r="A2871" t="str">
            <v>Přírůstky hodnoty finančního umístění (639):</v>
          </cell>
          <cell r="B2871">
            <v>0</v>
          </cell>
          <cell r="C2871">
            <v>-762952971.70000005</v>
          </cell>
        </row>
        <row r="2872">
          <cell r="A2872" t="str">
            <v>Přírůstky hodnoty finančního umístění NT:</v>
          </cell>
          <cell r="B2872">
            <v>0</v>
          </cell>
          <cell r="C2872">
            <v>-1463967.75</v>
          </cell>
        </row>
        <row r="2873">
          <cell r="A2873" t="str">
            <v>Rezer.na úhr.záv.z fin.umíst</v>
          </cell>
          <cell r="B2873">
            <v>0</v>
          </cell>
          <cell r="C2873">
            <v>-3072417020.2399998</v>
          </cell>
        </row>
        <row r="2874">
          <cell r="A2874" t="str">
            <v>Rezer.na úhr.záv.z fin.umíst.jm.pojišť. (446)</v>
          </cell>
          <cell r="B2874">
            <v>0</v>
          </cell>
          <cell r="C2874">
            <v>-3072417020.2399998</v>
          </cell>
        </row>
        <row r="2875">
          <cell r="A2875" t="str">
            <v>Rezerva (brutto) na pojistná</v>
          </cell>
          <cell r="B2875">
            <v>0</v>
          </cell>
          <cell r="C2875">
            <v>-2183639969.5999999</v>
          </cell>
        </row>
        <row r="2876">
          <cell r="A2876" t="str">
            <v>Rezerva (brutto) na pojistná plnění</v>
          </cell>
          <cell r="B2876">
            <v>0</v>
          </cell>
          <cell r="C2876">
            <v>-2183639969.5999999</v>
          </cell>
        </row>
        <row r="2877">
          <cell r="A2877" t="str">
            <v>Rezerva (brutto) na pojistné</v>
          </cell>
          <cell r="B2877">
            <v>0</v>
          </cell>
          <cell r="C2877">
            <v>-61960373</v>
          </cell>
        </row>
        <row r="2878">
          <cell r="A2878" t="str">
            <v>Rezerva (brutto) na pojistné jiných období</v>
          </cell>
          <cell r="B2878">
            <v>0</v>
          </cell>
          <cell r="C2878">
            <v>-61960373</v>
          </cell>
        </row>
        <row r="2879">
          <cell r="A2879" t="str">
            <v>Rezerva (brutto) na prémie a</v>
          </cell>
          <cell r="B2879">
            <v>0</v>
          </cell>
          <cell r="C2879">
            <v>-43487017</v>
          </cell>
        </row>
        <row r="2880">
          <cell r="A2880" t="str">
            <v>Rezerva (brutto) na prémie a slevy</v>
          </cell>
          <cell r="B2880">
            <v>0</v>
          </cell>
          <cell r="C2880">
            <v>-43487017</v>
          </cell>
        </row>
        <row r="2881">
          <cell r="A2881" t="str">
            <v xml:space="preserve">Rezerva (post.) na pojistná </v>
          </cell>
          <cell r="B2881">
            <v>0</v>
          </cell>
          <cell r="C2881">
            <v>842888985.49000001</v>
          </cell>
        </row>
        <row r="2882">
          <cell r="A2882" t="str">
            <v>Rezerva (post.) na pojistná plnění</v>
          </cell>
          <cell r="B2882">
            <v>0</v>
          </cell>
          <cell r="C2882">
            <v>842888985.49000001</v>
          </cell>
        </row>
        <row r="2883">
          <cell r="A2883" t="str">
            <v xml:space="preserve">Rezerva (post.) na pojistné </v>
          </cell>
          <cell r="B2883">
            <v>0</v>
          </cell>
          <cell r="C2883">
            <v>27534085</v>
          </cell>
        </row>
        <row r="2884">
          <cell r="A2884" t="str">
            <v>Rezerva (post.) na pojistné jiných období</v>
          </cell>
          <cell r="B2884">
            <v>0</v>
          </cell>
          <cell r="C2884">
            <v>27534085</v>
          </cell>
        </row>
        <row r="2885">
          <cell r="A2885" t="str">
            <v xml:space="preserve">Rezerva (post.) na prémie a </v>
          </cell>
          <cell r="B2885">
            <v>0</v>
          </cell>
          <cell r="C2885">
            <v>21543165</v>
          </cell>
        </row>
        <row r="2886">
          <cell r="A2886" t="str">
            <v>Rezerva (post.) na prémie a slevy</v>
          </cell>
          <cell r="B2886">
            <v>0</v>
          </cell>
          <cell r="C2886">
            <v>21543165</v>
          </cell>
        </row>
        <row r="2887">
          <cell r="A2887" t="str">
            <v xml:space="preserve">Rezerva na kurzové ztráty   </v>
          </cell>
          <cell r="B2887">
            <v>0</v>
          </cell>
          <cell r="C2887">
            <v>0</v>
          </cell>
        </row>
        <row r="2888">
          <cell r="A2888" t="str">
            <v>Rezerva na kurzové ztráty               (452)</v>
          </cell>
          <cell r="B2888">
            <v>0</v>
          </cell>
          <cell r="C2888">
            <v>0</v>
          </cell>
        </row>
        <row r="2889">
          <cell r="A2889" t="str">
            <v xml:space="preserve">Rezerva na pojistná plnění  </v>
          </cell>
          <cell r="B2889">
            <v>0</v>
          </cell>
          <cell r="C2889">
            <v>-1340750984.1099999</v>
          </cell>
        </row>
        <row r="2890">
          <cell r="A2890" t="str">
            <v>Rezerva na pojistná plnění              (443)</v>
          </cell>
          <cell r="B2890">
            <v>0</v>
          </cell>
          <cell r="C2890">
            <v>-1340750984.1099999</v>
          </cell>
        </row>
        <row r="2891">
          <cell r="A2891" t="str">
            <v>Rezerva na pojistné jiných o</v>
          </cell>
          <cell r="B2891">
            <v>0</v>
          </cell>
          <cell r="C2891">
            <v>-34426288</v>
          </cell>
        </row>
        <row r="2892">
          <cell r="A2892" t="str">
            <v>Rezerva na pojistné jiných období       (441)</v>
          </cell>
          <cell r="B2892">
            <v>0</v>
          </cell>
          <cell r="C2892">
            <v>-34426288</v>
          </cell>
        </row>
        <row r="2893">
          <cell r="A2893" t="str">
            <v xml:space="preserve">Rezerva na prémie a slevy   </v>
          </cell>
          <cell r="B2893">
            <v>0</v>
          </cell>
          <cell r="C2893">
            <v>-21943852</v>
          </cell>
        </row>
        <row r="2894">
          <cell r="A2894" t="str">
            <v>Rezerva na prémie a slevy               (444)</v>
          </cell>
          <cell r="B2894">
            <v>0</v>
          </cell>
          <cell r="C2894">
            <v>-21943852</v>
          </cell>
        </row>
        <row r="2895">
          <cell r="A2895" t="str">
            <v>Rezerva pojistného životních</v>
          </cell>
          <cell r="B2895">
            <v>0</v>
          </cell>
          <cell r="C2895">
            <v>-19815506588.23</v>
          </cell>
        </row>
        <row r="2896">
          <cell r="A2896" t="str">
            <v>Rezerva pojistného životních pojištění  (442)</v>
          </cell>
          <cell r="B2896">
            <v>0</v>
          </cell>
          <cell r="C2896">
            <v>-19815506588.23</v>
          </cell>
        </row>
        <row r="2897">
          <cell r="A2897" t="str">
            <v xml:space="preserve">Rezervy na ostatní rizika a </v>
          </cell>
          <cell r="B2897">
            <v>0</v>
          </cell>
          <cell r="C2897">
            <v>0</v>
          </cell>
        </row>
        <row r="2898">
          <cell r="A2898" t="str">
            <v>Rezervy na ostatní rizika a ztráty</v>
          </cell>
          <cell r="B2898">
            <v>0</v>
          </cell>
          <cell r="C2898">
            <v>0</v>
          </cell>
        </row>
        <row r="2899">
          <cell r="A2899" t="str">
            <v>Různí dlužníci</v>
          </cell>
          <cell r="B2899">
            <v>0</v>
          </cell>
          <cell r="C2899">
            <v>1599</v>
          </cell>
        </row>
        <row r="2900">
          <cell r="A2900" t="str">
            <v>Různí dlužníci                          (323)</v>
          </cell>
          <cell r="B2900">
            <v>0</v>
          </cell>
          <cell r="C2900">
            <v>1599</v>
          </cell>
        </row>
        <row r="2901">
          <cell r="A2901" t="str">
            <v xml:space="preserve">Různí věřitelé              </v>
          </cell>
          <cell r="B2901">
            <v>0</v>
          </cell>
          <cell r="C2901">
            <v>-1683762.93</v>
          </cell>
        </row>
        <row r="2902">
          <cell r="A2902" t="str">
            <v>Různí věřitelé                          (363)</v>
          </cell>
          <cell r="B2902">
            <v>0</v>
          </cell>
          <cell r="C2902">
            <v>-1683762.93</v>
          </cell>
        </row>
        <row r="2903">
          <cell r="A2903" t="str">
            <v>Služby</v>
          </cell>
          <cell r="B2903">
            <v>0</v>
          </cell>
          <cell r="C2903">
            <v>60702.89</v>
          </cell>
        </row>
        <row r="2904">
          <cell r="A2904" t="str">
            <v>Služby</v>
          </cell>
          <cell r="B2904">
            <v>0</v>
          </cell>
          <cell r="C2904">
            <v>60702.89</v>
          </cell>
        </row>
        <row r="2905">
          <cell r="A2905" t="str">
            <v>Služby - pořízení NP</v>
          </cell>
          <cell r="B2905">
            <v>0</v>
          </cell>
          <cell r="C2905">
            <v>58290.22</v>
          </cell>
        </row>
        <row r="2906">
          <cell r="A2906" t="str">
            <v>Služby - pořízení NP</v>
          </cell>
          <cell r="B2906">
            <v>0</v>
          </cell>
          <cell r="C2906">
            <v>58290.22</v>
          </cell>
        </row>
        <row r="2907">
          <cell r="A2907" t="str">
            <v>Služby - pořízení ŽP</v>
          </cell>
          <cell r="B2907">
            <v>0</v>
          </cell>
          <cell r="C2907">
            <v>13985684.33</v>
          </cell>
        </row>
        <row r="2908">
          <cell r="A2908" t="str">
            <v>Služby - pořízení ŽP</v>
          </cell>
          <cell r="B2908">
            <v>0</v>
          </cell>
          <cell r="C2908">
            <v>13985684.33</v>
          </cell>
        </row>
        <row r="2909">
          <cell r="A2909" t="str">
            <v>Software</v>
          </cell>
          <cell r="B2909">
            <v>0</v>
          </cell>
          <cell r="C2909">
            <v>329152767.29000002</v>
          </cell>
        </row>
        <row r="2910">
          <cell r="A2910" t="str">
            <v>Software                                (204)</v>
          </cell>
          <cell r="B2910">
            <v>0</v>
          </cell>
          <cell r="C2910">
            <v>329152767.29000002</v>
          </cell>
        </row>
        <row r="2911">
          <cell r="A2911" t="str">
            <v>Spotřeba materiálu a PHM</v>
          </cell>
          <cell r="B2911">
            <v>0</v>
          </cell>
          <cell r="C2911">
            <v>88539.44</v>
          </cell>
        </row>
        <row r="2912">
          <cell r="A2912" t="str">
            <v>Spotřeba materiálu a PHM</v>
          </cell>
          <cell r="B2912">
            <v>0</v>
          </cell>
          <cell r="C2912">
            <v>88539.44</v>
          </cell>
        </row>
        <row r="2913">
          <cell r="A2913" t="str">
            <v>Správní režie NP - celkem (5</v>
          </cell>
          <cell r="B2913">
            <v>0</v>
          </cell>
          <cell r="C2913">
            <v>3336120.36</v>
          </cell>
        </row>
        <row r="2914">
          <cell r="A2914" t="str">
            <v>Správní režie NP - celkem (512)</v>
          </cell>
          <cell r="B2914">
            <v>0</v>
          </cell>
          <cell r="C2914">
            <v>3336120.36</v>
          </cell>
        </row>
        <row r="2915">
          <cell r="A2915" t="str">
            <v xml:space="preserve">Správní režie NP - cestovné </v>
          </cell>
          <cell r="B2915">
            <v>0</v>
          </cell>
          <cell r="C2915">
            <v>61</v>
          </cell>
        </row>
        <row r="2916">
          <cell r="A2916" t="str">
            <v>Správní režie NP - cestovné            (5126)</v>
          </cell>
          <cell r="B2916">
            <v>0</v>
          </cell>
          <cell r="C2916">
            <v>61</v>
          </cell>
        </row>
        <row r="2917">
          <cell r="A2917" t="str">
            <v xml:space="preserve">Správní režie NP - finanční </v>
          </cell>
          <cell r="B2917">
            <v>0</v>
          </cell>
          <cell r="C2917">
            <v>167849.58</v>
          </cell>
        </row>
        <row r="2918">
          <cell r="A2918" t="str">
            <v>Správní režie NP - finanční náklady    (5129)</v>
          </cell>
          <cell r="B2918">
            <v>0</v>
          </cell>
          <cell r="C2918">
            <v>167849.58</v>
          </cell>
        </row>
        <row r="2919">
          <cell r="A2919" t="str">
            <v xml:space="preserve">Správní režie NP - opravy a </v>
          </cell>
          <cell r="B2919">
            <v>0</v>
          </cell>
          <cell r="C2919">
            <v>16909</v>
          </cell>
        </row>
        <row r="2920">
          <cell r="A2920" t="str">
            <v>Správní režie NP - opravy a údržba    (51254)</v>
          </cell>
          <cell r="B2920">
            <v>0</v>
          </cell>
          <cell r="C2920">
            <v>16909</v>
          </cell>
        </row>
        <row r="2921">
          <cell r="A2921" t="str">
            <v>Správní režie NP - osobní ná</v>
          </cell>
          <cell r="B2921">
            <v>0</v>
          </cell>
          <cell r="C2921">
            <v>235324.79</v>
          </cell>
        </row>
        <row r="2922">
          <cell r="A2922" t="str">
            <v>Správní režie NP - osobní náklady (5121-5122)</v>
          </cell>
          <cell r="B2922">
            <v>0</v>
          </cell>
          <cell r="C2922">
            <v>235324.79</v>
          </cell>
        </row>
        <row r="2923">
          <cell r="A2923" t="str">
            <v xml:space="preserve">Správní režie NP - služby   </v>
          </cell>
          <cell r="B2923">
            <v>0</v>
          </cell>
          <cell r="C2923">
            <v>2912634.89</v>
          </cell>
        </row>
        <row r="2924">
          <cell r="A2924" t="str">
            <v>Správní režie NP - služby        (5124-51253)</v>
          </cell>
          <cell r="B2924">
            <v>0</v>
          </cell>
          <cell r="C2924">
            <v>2912634.89</v>
          </cell>
        </row>
        <row r="2925">
          <cell r="A2925" t="str">
            <v>Správní režie NP - spotř.mat</v>
          </cell>
          <cell r="B2925">
            <v>0</v>
          </cell>
          <cell r="C2925">
            <v>3341.1</v>
          </cell>
        </row>
        <row r="2926">
          <cell r="A2926" t="str">
            <v>Správní režie NP - spotř.mater. a PHM  (5123)</v>
          </cell>
          <cell r="B2926">
            <v>0</v>
          </cell>
          <cell r="C2926">
            <v>3341.1</v>
          </cell>
        </row>
        <row r="2927">
          <cell r="A2927" t="str">
            <v xml:space="preserve">Správní režie ŽP - celkem   </v>
          </cell>
          <cell r="B2927">
            <v>0</v>
          </cell>
          <cell r="C2927">
            <v>245588336.22999999</v>
          </cell>
        </row>
        <row r="2928">
          <cell r="A2928" t="str">
            <v>Správní režie ŽP - celkem   (533)</v>
          </cell>
          <cell r="B2928">
            <v>0</v>
          </cell>
          <cell r="C2928">
            <v>245588336.22999999</v>
          </cell>
        </row>
        <row r="2929">
          <cell r="A2929" t="str">
            <v xml:space="preserve">Správní režie ŽP - cestovné </v>
          </cell>
          <cell r="B2929">
            <v>0</v>
          </cell>
          <cell r="C2929">
            <v>226194.43</v>
          </cell>
        </row>
        <row r="2930">
          <cell r="A2930" t="str">
            <v>Správní režie ŽP - cestovné            (5336)</v>
          </cell>
          <cell r="B2930">
            <v>0</v>
          </cell>
          <cell r="C2930">
            <v>226194.43</v>
          </cell>
        </row>
        <row r="2931">
          <cell r="A2931" t="str">
            <v xml:space="preserve">Správní režie ŽP - finanční </v>
          </cell>
          <cell r="B2931">
            <v>0</v>
          </cell>
          <cell r="C2931">
            <v>7852419.4199999999</v>
          </cell>
        </row>
        <row r="2932">
          <cell r="A2932" t="str">
            <v>Správní režie ŽP - finanční náklady    (5339)</v>
          </cell>
          <cell r="B2932">
            <v>0</v>
          </cell>
          <cell r="C2932">
            <v>7852419.4199999999</v>
          </cell>
        </row>
        <row r="2933">
          <cell r="A2933" t="str">
            <v>Správní režie ŽP - jiné prov</v>
          </cell>
          <cell r="B2933">
            <v>0</v>
          </cell>
          <cell r="C2933">
            <v>6536089.2599999998</v>
          </cell>
        </row>
        <row r="2934">
          <cell r="A2934" t="str">
            <v>Správní režie ŽP - jiné prov.náklady   (5337)</v>
          </cell>
          <cell r="B2934">
            <v>0</v>
          </cell>
          <cell r="C2934">
            <v>6536089.2599999998</v>
          </cell>
        </row>
        <row r="2935">
          <cell r="A2935" t="str">
            <v xml:space="preserve">Správní režie ŽP - opravy a </v>
          </cell>
          <cell r="B2935">
            <v>0</v>
          </cell>
          <cell r="C2935">
            <v>683530.98</v>
          </cell>
        </row>
        <row r="2936">
          <cell r="A2936" t="str">
            <v>Správní režie ŽP - opravy a údržba    (53354)</v>
          </cell>
          <cell r="B2936">
            <v>0</v>
          </cell>
          <cell r="C2936">
            <v>683530.98</v>
          </cell>
        </row>
        <row r="2937">
          <cell r="A2937" t="str">
            <v>Správní režie ŽP - osobní ná</v>
          </cell>
          <cell r="B2937">
            <v>0</v>
          </cell>
          <cell r="C2937">
            <v>43002238.149999999</v>
          </cell>
        </row>
        <row r="2938">
          <cell r="A2938" t="str">
            <v>Správní režie ŽP - osobní náklady (5331-5332)</v>
          </cell>
          <cell r="B2938">
            <v>0</v>
          </cell>
          <cell r="C2938">
            <v>43002238.149999999</v>
          </cell>
        </row>
        <row r="2939">
          <cell r="A2939" t="str">
            <v xml:space="preserve">Správní režie ŽP - služby   </v>
          </cell>
          <cell r="B2939">
            <v>0</v>
          </cell>
          <cell r="C2939">
            <v>184387933.00999999</v>
          </cell>
        </row>
        <row r="2940">
          <cell r="A2940" t="str">
            <v>Správní režie ŽP - služby        (5334-53353)</v>
          </cell>
          <cell r="B2940">
            <v>0</v>
          </cell>
          <cell r="C2940">
            <v>184387933.00999999</v>
          </cell>
        </row>
        <row r="2941">
          <cell r="A2941" t="str">
            <v>Správní režie ŽP - spotř.mat</v>
          </cell>
          <cell r="B2941">
            <v>0</v>
          </cell>
          <cell r="C2941">
            <v>2899930.98</v>
          </cell>
        </row>
        <row r="2942">
          <cell r="A2942" t="str">
            <v>Správní režie ŽP - spotř.mater. a PHM  (5333)</v>
          </cell>
          <cell r="B2942">
            <v>0</v>
          </cell>
          <cell r="C2942">
            <v>2899930.98</v>
          </cell>
        </row>
        <row r="2943">
          <cell r="A2943" t="str">
            <v>SR NP mzdové náklady (5121)</v>
          </cell>
          <cell r="B2943">
            <v>0</v>
          </cell>
          <cell r="C2943">
            <v>175539</v>
          </cell>
        </row>
        <row r="2944">
          <cell r="A2944" t="str">
            <v>SR NP mzdové náklady (5121)</v>
          </cell>
          <cell r="B2944">
            <v>0</v>
          </cell>
          <cell r="C2944">
            <v>175539</v>
          </cell>
        </row>
        <row r="2945">
          <cell r="A2945" t="str">
            <v>SR NP zákonné pojištění (512</v>
          </cell>
          <cell r="B2945">
            <v>0</v>
          </cell>
          <cell r="C2945">
            <v>59785.79</v>
          </cell>
        </row>
        <row r="2946">
          <cell r="A2946" t="str">
            <v>SR NP zákonné pojištění (5122)</v>
          </cell>
          <cell r="B2946">
            <v>0</v>
          </cell>
          <cell r="C2946">
            <v>59785.79</v>
          </cell>
        </row>
        <row r="2947">
          <cell r="A2947" t="str">
            <v>SR ŽP mzdové náklady (5331)</v>
          </cell>
          <cell r="B2947">
            <v>0</v>
          </cell>
          <cell r="C2947">
            <v>32402684</v>
          </cell>
        </row>
        <row r="2948">
          <cell r="A2948" t="str">
            <v>SR ŽP mzdové náklady (5331)</v>
          </cell>
          <cell r="B2948">
            <v>0</v>
          </cell>
          <cell r="C2948">
            <v>32402684</v>
          </cell>
        </row>
        <row r="2949">
          <cell r="A2949" t="str">
            <v>SR ŽP zákonné pojištění (533</v>
          </cell>
          <cell r="B2949">
            <v>0</v>
          </cell>
          <cell r="C2949">
            <v>10599554.15</v>
          </cell>
        </row>
        <row r="2950">
          <cell r="A2950" t="str">
            <v>SR ŽP zákonné pojištění (5332)</v>
          </cell>
          <cell r="B2950">
            <v>0</v>
          </cell>
          <cell r="C2950">
            <v>10599554.15</v>
          </cell>
        </row>
        <row r="2951">
          <cell r="A2951" t="str">
            <v>Stavby</v>
          </cell>
          <cell r="B2951">
            <v>0</v>
          </cell>
          <cell r="C2951">
            <v>70172391.069999993</v>
          </cell>
        </row>
        <row r="2952">
          <cell r="A2952" t="str">
            <v>Stavby                                  (102)</v>
          </cell>
          <cell r="B2952">
            <v>0</v>
          </cell>
          <cell r="C2952">
            <v>70172391.069999993</v>
          </cell>
        </row>
        <row r="2953">
          <cell r="A2953" t="str">
            <v>Stavby - provozní</v>
          </cell>
          <cell r="B2953">
            <v>0</v>
          </cell>
          <cell r="C2953">
            <v>70172391.069999993</v>
          </cell>
        </row>
        <row r="2954">
          <cell r="A2954" t="str">
            <v>Stavby - provozní</v>
          </cell>
          <cell r="B2954">
            <v>0</v>
          </cell>
          <cell r="C2954">
            <v>70172391.069999993</v>
          </cell>
        </row>
        <row r="2955">
          <cell r="A2955" t="str">
            <v>Školení - pořízení NP</v>
          </cell>
          <cell r="B2955">
            <v>0</v>
          </cell>
          <cell r="C2955">
            <v>0</v>
          </cell>
        </row>
        <row r="2956">
          <cell r="A2956" t="str">
            <v>Školení - pořízení NP</v>
          </cell>
          <cell r="B2956">
            <v>0</v>
          </cell>
          <cell r="C2956">
            <v>0</v>
          </cell>
        </row>
        <row r="2957">
          <cell r="A2957" t="str">
            <v>Školení - pořízení ŽP</v>
          </cell>
          <cell r="B2957">
            <v>0</v>
          </cell>
          <cell r="C2957">
            <v>1263116.0900000001</v>
          </cell>
        </row>
        <row r="2958">
          <cell r="A2958" t="str">
            <v>Školení - pořízení ŽP</v>
          </cell>
          <cell r="B2958">
            <v>0</v>
          </cell>
          <cell r="C2958">
            <v>1263116.0900000001</v>
          </cell>
        </row>
        <row r="2959">
          <cell r="A2959" t="str">
            <v>Technické rezervy celkem</v>
          </cell>
          <cell r="B2959">
            <v>0</v>
          </cell>
          <cell r="C2959">
            <v>-24388596078.650002</v>
          </cell>
        </row>
        <row r="2960">
          <cell r="A2960" t="str">
            <v>Technické rezervy celkem</v>
          </cell>
          <cell r="B2960">
            <v>0</v>
          </cell>
          <cell r="C2960">
            <v>-24388596078.650002</v>
          </cell>
        </row>
        <row r="2961">
          <cell r="A2961" t="str">
            <v>Technický účet k NP - techni</v>
          </cell>
          <cell r="B2961">
            <v>0</v>
          </cell>
          <cell r="C2961">
            <v>248546129.75</v>
          </cell>
        </row>
        <row r="2962">
          <cell r="A2962" t="str">
            <v>Technický účet k NP - techni</v>
          </cell>
          <cell r="B2962">
            <v>0</v>
          </cell>
          <cell r="C2962">
            <v>-271657500.94999999</v>
          </cell>
        </row>
        <row r="2963">
          <cell r="A2963" t="str">
            <v>Technický účet k NP - technické náklady</v>
          </cell>
          <cell r="B2963">
            <v>0</v>
          </cell>
          <cell r="C2963">
            <v>248546129.75</v>
          </cell>
        </row>
        <row r="2964">
          <cell r="A2964" t="str">
            <v>Technický účet k NP - technické výnosy</v>
          </cell>
          <cell r="B2964">
            <v>0</v>
          </cell>
          <cell r="C2964">
            <v>-271657500.94999999</v>
          </cell>
        </row>
        <row r="2965">
          <cell r="A2965" t="str">
            <v>Technický účet k ŽP - techni</v>
          </cell>
          <cell r="B2965">
            <v>0</v>
          </cell>
          <cell r="C2965">
            <v>12989552767.16</v>
          </cell>
        </row>
        <row r="2966">
          <cell r="A2966" t="str">
            <v>Technický účet k ŽP - techni</v>
          </cell>
          <cell r="B2966">
            <v>0</v>
          </cell>
          <cell r="C2966">
            <v>-13867091987.719999</v>
          </cell>
        </row>
        <row r="2967">
          <cell r="A2967" t="str">
            <v>Technický účet k ŽP - technické náklady</v>
          </cell>
          <cell r="B2967">
            <v>0</v>
          </cell>
          <cell r="C2967">
            <v>12989552767.16</v>
          </cell>
        </row>
        <row r="2968">
          <cell r="A2968" t="str">
            <v>Technický účet k ŽP - technické výnosy</v>
          </cell>
          <cell r="B2968">
            <v>0</v>
          </cell>
          <cell r="C2968">
            <v>-13867091987.719999</v>
          </cell>
        </row>
        <row r="2969">
          <cell r="A2969" t="str">
            <v>Telekomunikace - pořízení NP</v>
          </cell>
          <cell r="B2969">
            <v>0</v>
          </cell>
          <cell r="C2969">
            <v>5910.51</v>
          </cell>
        </row>
        <row r="2970">
          <cell r="A2970" t="str">
            <v>Telekomunikace - pořízení NP</v>
          </cell>
          <cell r="B2970">
            <v>0</v>
          </cell>
          <cell r="C2970">
            <v>5910.51</v>
          </cell>
        </row>
        <row r="2971">
          <cell r="A2971" t="str">
            <v>Telekomunikace - pořízení ŽP</v>
          </cell>
          <cell r="B2971">
            <v>0</v>
          </cell>
          <cell r="C2971">
            <v>1048997.96</v>
          </cell>
        </row>
        <row r="2972">
          <cell r="A2972" t="str">
            <v>Telekomunikace - pořízení ŽP</v>
          </cell>
          <cell r="B2972">
            <v>0</v>
          </cell>
          <cell r="C2972">
            <v>1048997.96</v>
          </cell>
        </row>
        <row r="2973">
          <cell r="A2973" t="str">
            <v>Text položky rozv./výsledovk</v>
          </cell>
          <cell r="B2973">
            <v>0</v>
          </cell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>
            <v>0</v>
          </cell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>
            <v>0</v>
          </cell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>
            <v>0</v>
          </cell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>
            <v>0</v>
          </cell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>
            <v>0</v>
          </cell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>
            <v>0</v>
          </cell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>
            <v>0</v>
          </cell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>
            <v>0</v>
          </cell>
          <cell r="C2981" t="str">
            <v xml:space="preserve">         SoučVykObd</v>
          </cell>
        </row>
        <row r="2982">
          <cell r="A2982" t="str">
            <v>Tiskopisy - pořízení ŽP</v>
          </cell>
          <cell r="B2982">
            <v>0</v>
          </cell>
          <cell r="C2982">
            <v>6512580.1399999997</v>
          </cell>
        </row>
        <row r="2983">
          <cell r="A2983" t="str">
            <v>Tiskopisy - pořízení ŽP</v>
          </cell>
          <cell r="B2983">
            <v>0</v>
          </cell>
          <cell r="C2983">
            <v>6512580.1399999997</v>
          </cell>
        </row>
        <row r="2984">
          <cell r="A2984" t="str">
            <v>Tvorba jiné tech.rezervy NP:</v>
          </cell>
          <cell r="B2984">
            <v>0</v>
          </cell>
          <cell r="C2984">
            <v>154347410.47999999</v>
          </cell>
        </row>
        <row r="2985">
          <cell r="A2985" t="str">
            <v>Tvorba jiné tech.rezervy NP:</v>
          </cell>
          <cell r="B2985">
            <v>0</v>
          </cell>
          <cell r="C2985">
            <v>154347410.47999999</v>
          </cell>
        </row>
        <row r="2986">
          <cell r="A2986" t="str">
            <v>Tvorba jiné tech.rezervy ŽP:</v>
          </cell>
          <cell r="B2986">
            <v>0</v>
          </cell>
          <cell r="C2986">
            <v>0</v>
          </cell>
        </row>
        <row r="2987">
          <cell r="A2987" t="str">
            <v>Tvorba jiné tech.rezervy ŽP:</v>
          </cell>
          <cell r="B2987">
            <v>0</v>
          </cell>
          <cell r="C2987">
            <v>0</v>
          </cell>
        </row>
        <row r="2988">
          <cell r="A2988" t="str">
            <v>Tvorba ostatních techn.rezer</v>
          </cell>
          <cell r="B2988">
            <v>0</v>
          </cell>
          <cell r="C2988">
            <v>279538564.16000003</v>
          </cell>
        </row>
        <row r="2989">
          <cell r="A2989" t="str">
            <v>Tvorba ostatních techn.rezerv ŽP        (529)</v>
          </cell>
          <cell r="B2989">
            <v>0</v>
          </cell>
          <cell r="C2989">
            <v>279538564.16000003</v>
          </cell>
        </row>
        <row r="2990">
          <cell r="A2990" t="str">
            <v>Tvorba OTR - prémie</v>
          </cell>
          <cell r="B2990">
            <v>0</v>
          </cell>
          <cell r="C2990">
            <v>153993364.97</v>
          </cell>
        </row>
        <row r="2991">
          <cell r="A2991" t="str">
            <v>Tvorba OTR - prémie</v>
          </cell>
          <cell r="B2991">
            <v>0</v>
          </cell>
          <cell r="C2991">
            <v>153993364.97</v>
          </cell>
        </row>
        <row r="2992">
          <cell r="A2992" t="str">
            <v>Tvorba OTR - UL</v>
          </cell>
          <cell r="B2992">
            <v>0</v>
          </cell>
          <cell r="C2992">
            <v>125545199.19</v>
          </cell>
        </row>
        <row r="2993">
          <cell r="A2993" t="str">
            <v>Tvorba OTR - UL</v>
          </cell>
          <cell r="B2993">
            <v>0</v>
          </cell>
          <cell r="C2993">
            <v>125545199.19</v>
          </cell>
        </row>
        <row r="2994">
          <cell r="A2994" t="str">
            <v>Tvorba rezervy na poj.jiných</v>
          </cell>
          <cell r="B2994">
            <v>0</v>
          </cell>
          <cell r="C2994">
            <v>79713352</v>
          </cell>
        </row>
        <row r="2995">
          <cell r="A2995" t="str">
            <v>Tvorba rezervy na poj.jiných období ŽP  (523)</v>
          </cell>
          <cell r="B2995">
            <v>0</v>
          </cell>
          <cell r="C2995">
            <v>79713352</v>
          </cell>
        </row>
        <row r="2996">
          <cell r="A2996" t="str">
            <v>Tvorba rezervy na pojistné j</v>
          </cell>
          <cell r="B2996">
            <v>0</v>
          </cell>
          <cell r="C2996">
            <v>74353211</v>
          </cell>
        </row>
        <row r="2997">
          <cell r="A2997" t="str">
            <v>Tvorba rezervy na pojistné jin.obd.NP   (505)</v>
          </cell>
          <cell r="B2997">
            <v>0</v>
          </cell>
          <cell r="C2997">
            <v>74353211</v>
          </cell>
        </row>
        <row r="2998">
          <cell r="A2998" t="str">
            <v xml:space="preserve">Tvorba rezervy na PU NP     </v>
          </cell>
          <cell r="B2998">
            <v>0</v>
          </cell>
          <cell r="C2998">
            <v>252580783.13</v>
          </cell>
        </row>
        <row r="2999">
          <cell r="A2999" t="str">
            <v>Tvorba rezervy na PU NP                 (503)</v>
          </cell>
          <cell r="B2999">
            <v>0</v>
          </cell>
          <cell r="C2999">
            <v>252580783.13</v>
          </cell>
        </row>
        <row r="3000">
          <cell r="A3000" t="str">
            <v xml:space="preserve">Tvorba rezervy na PU ŽP     </v>
          </cell>
          <cell r="B3000">
            <v>0</v>
          </cell>
          <cell r="C3000">
            <v>5743613832.1599998</v>
          </cell>
        </row>
        <row r="3001">
          <cell r="A3001" t="str">
            <v>Tvorba rezervy na PU ŽP                 (525)</v>
          </cell>
          <cell r="B3001">
            <v>0</v>
          </cell>
          <cell r="C3001">
            <v>5743613832.1599998</v>
          </cell>
        </row>
        <row r="3002">
          <cell r="A3002" t="str">
            <v>Tvorba rezervy pojistného ži</v>
          </cell>
          <cell r="B3002">
            <v>0</v>
          </cell>
          <cell r="C3002">
            <v>1104508023.3800001</v>
          </cell>
        </row>
        <row r="3003">
          <cell r="A3003" t="str">
            <v>Tvorba rezervy pojistného život. pojišť.(527)</v>
          </cell>
          <cell r="B3003">
            <v>0</v>
          </cell>
          <cell r="C3003">
            <v>1104508023.3800001</v>
          </cell>
        </row>
        <row r="3004">
          <cell r="A3004" t="str">
            <v>Úbytky hodnoty finančního um</v>
          </cell>
          <cell r="B3004">
            <v>0</v>
          </cell>
          <cell r="C3004">
            <v>665265568.20000005</v>
          </cell>
        </row>
        <row r="3005">
          <cell r="A3005" t="str">
            <v>Úbytky hodnoty finančního um</v>
          </cell>
          <cell r="B3005">
            <v>0</v>
          </cell>
          <cell r="C3005">
            <v>2149267.96</v>
          </cell>
        </row>
        <row r="3006">
          <cell r="A3006" t="str">
            <v>Úbytky hodnoty finančního umístění (539):</v>
          </cell>
          <cell r="B3006">
            <v>0</v>
          </cell>
          <cell r="C3006">
            <v>665265568.20000005</v>
          </cell>
        </row>
        <row r="3007">
          <cell r="A3007" t="str">
            <v>Úbytky hodnoty finančního umístění NT:</v>
          </cell>
          <cell r="B3007">
            <v>0</v>
          </cell>
          <cell r="C3007">
            <v>2149267.96</v>
          </cell>
        </row>
        <row r="3008">
          <cell r="A3008" t="str">
            <v>Vedl. nákl. na PU NP - služb</v>
          </cell>
          <cell r="B3008">
            <v>0</v>
          </cell>
          <cell r="C3008">
            <v>209561.5</v>
          </cell>
        </row>
        <row r="3009">
          <cell r="A3009" t="str">
            <v>Vedl. nákl. na PU NP - služby</v>
          </cell>
          <cell r="B3009">
            <v>0</v>
          </cell>
          <cell r="C3009">
            <v>209561.5</v>
          </cell>
        </row>
        <row r="3010">
          <cell r="A3010" t="str">
            <v>Vedl.nákl. na PU ŽP - ostatn</v>
          </cell>
          <cell r="B3010">
            <v>0</v>
          </cell>
          <cell r="C3010">
            <v>522733.9</v>
          </cell>
        </row>
        <row r="3011">
          <cell r="A3011" t="str">
            <v>Vedl.nákl. na PU ŽP - ostatní     (5216-5219)</v>
          </cell>
          <cell r="B3011">
            <v>0</v>
          </cell>
          <cell r="C3011">
            <v>522733.9</v>
          </cell>
        </row>
        <row r="3012">
          <cell r="A3012" t="str">
            <v>Vedl.nákl.na PU NP - ostatní</v>
          </cell>
          <cell r="B3012">
            <v>0</v>
          </cell>
          <cell r="C3012">
            <v>19436.919999999998</v>
          </cell>
        </row>
        <row r="3013">
          <cell r="A3013" t="str">
            <v>Vedl.nákl.na PU NP - ostatní      (5016-5019)</v>
          </cell>
          <cell r="B3013">
            <v>0</v>
          </cell>
          <cell r="C3013">
            <v>19436.919999999998</v>
          </cell>
        </row>
        <row r="3014">
          <cell r="A3014" t="str">
            <v>Vedlejší nákl na PU ŽP - slu</v>
          </cell>
          <cell r="B3014">
            <v>0</v>
          </cell>
          <cell r="C3014">
            <v>17285598.399999999</v>
          </cell>
        </row>
        <row r="3015">
          <cell r="A3015" t="str">
            <v>Vedlejší nákl na PU ŽP - služby</v>
          </cell>
          <cell r="B3015">
            <v>0</v>
          </cell>
          <cell r="C3015">
            <v>17285598.399999999</v>
          </cell>
        </row>
        <row r="3016">
          <cell r="A3016" t="str">
            <v>Vedlejší nákl na PU ŽP - tis</v>
          </cell>
          <cell r="B3016">
            <v>0</v>
          </cell>
          <cell r="C3016">
            <v>260340.71</v>
          </cell>
        </row>
        <row r="3017">
          <cell r="A3017" t="str">
            <v>Vedlejší nákl na PU ŽP - tiskopisy    (52173)</v>
          </cell>
          <cell r="B3017">
            <v>0</v>
          </cell>
          <cell r="C3017">
            <v>260340.71</v>
          </cell>
        </row>
        <row r="3018">
          <cell r="A3018" t="str">
            <v>VN na PU NP - osobní náklady</v>
          </cell>
          <cell r="B3018">
            <v>0</v>
          </cell>
          <cell r="C3018">
            <v>285929.75</v>
          </cell>
        </row>
        <row r="3019">
          <cell r="A3019" t="str">
            <v>VN na PU NP - osobní náklady     (5015-50156)</v>
          </cell>
          <cell r="B3019">
            <v>0</v>
          </cell>
          <cell r="C3019">
            <v>285929.75</v>
          </cell>
        </row>
        <row r="3020">
          <cell r="A3020" t="str">
            <v>VN. na PU ŽP - osobní náklad</v>
          </cell>
          <cell r="B3020">
            <v>0</v>
          </cell>
          <cell r="C3020">
            <v>7700924.0099999998</v>
          </cell>
        </row>
        <row r="3021">
          <cell r="A3021" t="str">
            <v>VN. na PU ŽP - osobní náklady     (521-52156)</v>
          </cell>
          <cell r="B3021">
            <v>0</v>
          </cell>
          <cell r="C3021">
            <v>7700924.0099999998</v>
          </cell>
        </row>
        <row r="3022">
          <cell r="A3022" t="str">
            <v>Výnosy z ost.složek fin.umís</v>
          </cell>
          <cell r="B3022">
            <v>0</v>
          </cell>
          <cell r="C3022">
            <v>-3871695.86</v>
          </cell>
        </row>
        <row r="3023">
          <cell r="A3023" t="str">
            <v>Výnosy z ost.složek fin.umístění        (653)</v>
          </cell>
          <cell r="B3023">
            <v>0</v>
          </cell>
          <cell r="C3023">
            <v>-3871695.86</v>
          </cell>
        </row>
        <row r="3024">
          <cell r="A3024" t="str">
            <v>Výnosy z ostat.složek finanč</v>
          </cell>
          <cell r="B3024">
            <v>0</v>
          </cell>
          <cell r="C3024">
            <v>-483719098.63999999</v>
          </cell>
        </row>
        <row r="3025">
          <cell r="A3025" t="str">
            <v>Výnosy z ostat.složek finanč.umístění   (636)</v>
          </cell>
          <cell r="B3025">
            <v>0</v>
          </cell>
          <cell r="C3025">
            <v>-483719098.63999999</v>
          </cell>
        </row>
        <row r="3026">
          <cell r="A3026" t="str">
            <v xml:space="preserve">Výnosy z pozemků a staveb   </v>
          </cell>
          <cell r="B3026">
            <v>0</v>
          </cell>
          <cell r="C3026">
            <v>-46254</v>
          </cell>
        </row>
        <row r="3027">
          <cell r="A3027" t="str">
            <v>Výnosy z pozemků a staveb               (652)</v>
          </cell>
          <cell r="B3027">
            <v>0</v>
          </cell>
          <cell r="C3027">
            <v>-46254</v>
          </cell>
        </row>
        <row r="3028">
          <cell r="A3028" t="str">
            <v>Výnosy z realizace fin.umíst</v>
          </cell>
          <cell r="B3028">
            <v>0</v>
          </cell>
          <cell r="C3028">
            <v>-144045085.30000001</v>
          </cell>
        </row>
        <row r="3029">
          <cell r="A3029" t="str">
            <v>Výnosy z realizace fin.umístění         (655)</v>
          </cell>
          <cell r="B3029">
            <v>0</v>
          </cell>
          <cell r="C3029">
            <v>-144045085.30000001</v>
          </cell>
        </row>
        <row r="3030">
          <cell r="A3030" t="str">
            <v>Výnosy z realizace finančníh</v>
          </cell>
          <cell r="B3030">
            <v>0</v>
          </cell>
          <cell r="C3030">
            <v>-726647787.44000006</v>
          </cell>
        </row>
        <row r="3031">
          <cell r="A3031" t="str">
            <v>Výnosy z realizace finančního umístění  (638)</v>
          </cell>
          <cell r="B3031">
            <v>0</v>
          </cell>
          <cell r="C3031">
            <v>-726647787.44000006</v>
          </cell>
        </row>
        <row r="3032">
          <cell r="A3032" t="str">
            <v>Výsledek tech.účtu k neživ.p</v>
          </cell>
          <cell r="B3032">
            <v>0</v>
          </cell>
          <cell r="C3032">
            <v>-23111371.199999999</v>
          </cell>
        </row>
        <row r="3033">
          <cell r="A3033" t="str">
            <v>Výsledek tech.účtu k neživ.pojištění</v>
          </cell>
          <cell r="B3033">
            <v>0</v>
          </cell>
          <cell r="C3033">
            <v>-23111371.199999999</v>
          </cell>
        </row>
        <row r="3034">
          <cell r="A3034" t="str">
            <v>Výsledek tech.účtu k živ.poj</v>
          </cell>
          <cell r="B3034">
            <v>0</v>
          </cell>
          <cell r="C3034">
            <v>-877539220.55999994</v>
          </cell>
        </row>
        <row r="3035">
          <cell r="A3035" t="str">
            <v>Výsledek tech.účtu k živ.pojištění</v>
          </cell>
          <cell r="B3035">
            <v>0</v>
          </cell>
          <cell r="C3035">
            <v>-877539220.55999994</v>
          </cell>
        </row>
        <row r="3036">
          <cell r="A3036" t="str">
            <v>Výsledovka</v>
          </cell>
          <cell r="B3036">
            <v>0</v>
          </cell>
          <cell r="C3036">
            <v>871291640.94000006</v>
          </cell>
        </row>
        <row r="3037">
          <cell r="A3037" t="str">
            <v>Výsledovka</v>
          </cell>
          <cell r="B3037">
            <v>0</v>
          </cell>
          <cell r="C3037">
            <v>871291640.94000006</v>
          </cell>
        </row>
        <row r="3038">
          <cell r="A3038" t="str">
            <v>Výsledovka celkem:</v>
          </cell>
          <cell r="B3038">
            <v>0</v>
          </cell>
          <cell r="C3038">
            <v>0</v>
          </cell>
        </row>
        <row r="3039">
          <cell r="A3039" t="str">
            <v>Výsledovka celkem:</v>
          </cell>
          <cell r="B3039">
            <v>0</v>
          </cell>
          <cell r="C3039">
            <v>0</v>
          </cell>
        </row>
        <row r="3040">
          <cell r="A3040" t="str">
            <v xml:space="preserve">Základní jmění              </v>
          </cell>
          <cell r="B3040">
            <v>0</v>
          </cell>
          <cell r="C3040">
            <v>-1900100000</v>
          </cell>
        </row>
        <row r="3041">
          <cell r="A3041" t="str">
            <v>Základní jmění                          (401)</v>
          </cell>
          <cell r="B3041">
            <v>0</v>
          </cell>
          <cell r="C3041">
            <v>-1900100000</v>
          </cell>
        </row>
        <row r="3042">
          <cell r="A3042" t="str">
            <v xml:space="preserve">Základní jmění a kapitálové </v>
          </cell>
          <cell r="B3042">
            <v>0</v>
          </cell>
          <cell r="C3042">
            <v>-1942045665.3299999</v>
          </cell>
        </row>
        <row r="3043">
          <cell r="A3043" t="str">
            <v>Základní jmění a kapitálové fondy</v>
          </cell>
          <cell r="B3043">
            <v>0</v>
          </cell>
          <cell r="C3043">
            <v>-1942045665.3299999</v>
          </cell>
        </row>
        <row r="3044">
          <cell r="A3044" t="str">
            <v>Zákonné pojištění - pořízení</v>
          </cell>
          <cell r="B3044">
            <v>0</v>
          </cell>
          <cell r="C3044">
            <v>143482.1</v>
          </cell>
        </row>
        <row r="3045">
          <cell r="A3045" t="str">
            <v>Zákonné pojištění - pořízení</v>
          </cell>
          <cell r="B3045">
            <v>0</v>
          </cell>
          <cell r="C3045">
            <v>10602640.4</v>
          </cell>
        </row>
        <row r="3046">
          <cell r="A3046" t="str">
            <v>Zákonné pojištění - pořízení NP</v>
          </cell>
          <cell r="B3046">
            <v>0</v>
          </cell>
          <cell r="C3046">
            <v>143482.1</v>
          </cell>
        </row>
        <row r="3047">
          <cell r="A3047" t="str">
            <v>Zákonné pojištění - pořízení ŽP</v>
          </cell>
          <cell r="B3047">
            <v>0</v>
          </cell>
          <cell r="C3047">
            <v>10602640.4</v>
          </cell>
        </row>
        <row r="3048">
          <cell r="A3048" t="str">
            <v xml:space="preserve">Zákonný rezervní fond       </v>
          </cell>
          <cell r="B3048">
            <v>0</v>
          </cell>
          <cell r="C3048">
            <v>-321587564</v>
          </cell>
        </row>
        <row r="3049">
          <cell r="A3049" t="str">
            <v>Zákonný rezervní fond                   (411)</v>
          </cell>
          <cell r="B3049">
            <v>0</v>
          </cell>
          <cell r="C3049">
            <v>-321587564</v>
          </cell>
        </row>
        <row r="3050">
          <cell r="A3050" t="str">
            <v>Zaměstnanci a instituce celk</v>
          </cell>
          <cell r="B3050">
            <v>0</v>
          </cell>
          <cell r="C3050">
            <v>-12067247.470000001</v>
          </cell>
        </row>
        <row r="3051">
          <cell r="A3051" t="str">
            <v>Zaměstnanci a instituce celkem</v>
          </cell>
          <cell r="B3051">
            <v>0</v>
          </cell>
          <cell r="C3051">
            <v>-12067247.470000001</v>
          </cell>
        </row>
        <row r="3052">
          <cell r="A3052" t="str">
            <v>Zásoby</v>
          </cell>
          <cell r="B3052">
            <v>0</v>
          </cell>
          <cell r="C3052">
            <v>0</v>
          </cell>
        </row>
        <row r="3053">
          <cell r="A3053" t="str">
            <v>Zásoby                                  (251)</v>
          </cell>
          <cell r="B3053">
            <v>0</v>
          </cell>
          <cell r="C3053">
            <v>0</v>
          </cell>
        </row>
        <row r="3054">
          <cell r="A3054" t="str">
            <v>Závazky k zaměstn.ze závislé</v>
          </cell>
          <cell r="B3054">
            <v>0</v>
          </cell>
          <cell r="C3054">
            <v>-7413123</v>
          </cell>
        </row>
        <row r="3055">
          <cell r="A3055" t="str">
            <v>Závazky k zaměstn.ze závislé činnosti   (351)</v>
          </cell>
          <cell r="B3055">
            <v>0</v>
          </cell>
          <cell r="C3055">
            <v>-7413123</v>
          </cell>
        </row>
        <row r="3056">
          <cell r="A3056" t="str">
            <v>Závazky vůči zprostředkovat.</v>
          </cell>
          <cell r="B3056">
            <v>0</v>
          </cell>
          <cell r="C3056">
            <v>-96974696</v>
          </cell>
        </row>
        <row r="3057">
          <cell r="A3057" t="str">
            <v>Závazky vůči zprostředkovat.(makléřům)  (332)</v>
          </cell>
          <cell r="B3057">
            <v>0</v>
          </cell>
          <cell r="C3057">
            <v>-96974696</v>
          </cell>
        </row>
        <row r="3058">
          <cell r="A3058" t="str">
            <v xml:space="preserve">Závazky z operací zajištění </v>
          </cell>
          <cell r="B3058">
            <v>0</v>
          </cell>
          <cell r="C3058">
            <v>-478183646.64999998</v>
          </cell>
        </row>
        <row r="3059">
          <cell r="A3059" t="str">
            <v>Závazky z operací zajištění             (333)</v>
          </cell>
          <cell r="B3059">
            <v>0</v>
          </cell>
          <cell r="C3059">
            <v>-478183646.64999998</v>
          </cell>
        </row>
        <row r="3060">
          <cell r="A3060" t="str">
            <v>Závazky z přímého pojišť.vůč</v>
          </cell>
          <cell r="B3060">
            <v>0</v>
          </cell>
          <cell r="C3060">
            <v>-219523366.31999999</v>
          </cell>
        </row>
        <row r="3061">
          <cell r="A3061" t="str">
            <v>Závazky z přímého pojišť.vůči pojištěn. (331)</v>
          </cell>
          <cell r="B3061">
            <v>0</v>
          </cell>
          <cell r="C3061">
            <v>-219523366.31999999</v>
          </cell>
        </row>
        <row r="3062">
          <cell r="A3062" t="str">
            <v xml:space="preserve">Závazky z přímého pojištění </v>
          </cell>
          <cell r="B3062">
            <v>0</v>
          </cell>
          <cell r="C3062">
            <v>-794681636.97000003</v>
          </cell>
        </row>
        <row r="3063">
          <cell r="A3063" t="str">
            <v>Závazky z přímého pojištění a zajištění</v>
          </cell>
          <cell r="B3063">
            <v>0</v>
          </cell>
          <cell r="C3063">
            <v>-794681636.97000003</v>
          </cell>
        </row>
        <row r="3064">
          <cell r="A3064" t="str">
            <v>Závazky ze složených depozit</v>
          </cell>
          <cell r="B3064">
            <v>0</v>
          </cell>
          <cell r="C3064">
            <v>-719402571.60000002</v>
          </cell>
        </row>
        <row r="3065">
          <cell r="A3065" t="str">
            <v>Závazky ze složených depozit            (461)</v>
          </cell>
          <cell r="B3065">
            <v>0</v>
          </cell>
          <cell r="C3065">
            <v>-719402571.60000002</v>
          </cell>
        </row>
        <row r="3066">
          <cell r="A3066" t="str">
            <v>Změna časového rozlišené - p</v>
          </cell>
          <cell r="B3066">
            <v>0</v>
          </cell>
          <cell r="C3066">
            <v>-7424047.9100000001</v>
          </cell>
        </row>
        <row r="3067">
          <cell r="A3067" t="str">
            <v>Změna časového rozlišené - pořízení ŽP</v>
          </cell>
          <cell r="B3067">
            <v>0</v>
          </cell>
          <cell r="C3067">
            <v>-7424047.9100000001</v>
          </cell>
        </row>
        <row r="3068">
          <cell r="A3068" t="str">
            <v>Změna časového rozlišení - p</v>
          </cell>
          <cell r="B3068">
            <v>0</v>
          </cell>
          <cell r="C3068">
            <v>0</v>
          </cell>
        </row>
        <row r="3069">
          <cell r="A3069" t="str">
            <v>Změna časového rozlišení - pořízení NP</v>
          </cell>
          <cell r="B3069">
            <v>0</v>
          </cell>
          <cell r="C3069">
            <v>0</v>
          </cell>
        </row>
        <row r="3070">
          <cell r="A3070" t="str">
            <v>Zúčt.s inst.soc.zabez.a zdra</v>
          </cell>
          <cell r="B3070">
            <v>0</v>
          </cell>
          <cell r="C3070">
            <v>-4515393</v>
          </cell>
        </row>
        <row r="3071">
          <cell r="A3071" t="str">
            <v>Zúčt.s inst.soc.zabez.a zdrav.pojištění (355)</v>
          </cell>
          <cell r="B3071">
            <v>0</v>
          </cell>
          <cell r="C3071">
            <v>-4515393</v>
          </cell>
        </row>
        <row r="3072">
          <cell r="A3072" t="str">
            <v>Zúčtovaní daní a dotací celk</v>
          </cell>
          <cell r="B3072">
            <v>0</v>
          </cell>
          <cell r="C3072">
            <v>3486861.44</v>
          </cell>
        </row>
        <row r="3073">
          <cell r="A3073" t="str">
            <v>Zúčtování daní a dotací celk</v>
          </cell>
          <cell r="B3073">
            <v>0</v>
          </cell>
          <cell r="C3073">
            <v>31883594.649999999</v>
          </cell>
        </row>
        <row r="3074">
          <cell r="A3074" t="str">
            <v>Zúčtovaní daní a dotací celkem</v>
          </cell>
          <cell r="B3074">
            <v>0</v>
          </cell>
          <cell r="C3074">
            <v>3486861.44</v>
          </cell>
        </row>
        <row r="3075">
          <cell r="A3075" t="str">
            <v>Zúčtování daní a dotací celkem</v>
          </cell>
          <cell r="B3075">
            <v>0</v>
          </cell>
          <cell r="C3075">
            <v>31883594.649999999</v>
          </cell>
        </row>
      </sheetData>
      <sheetData sheetId="2"/>
      <sheetData sheetId="3"/>
      <sheetData sheetId="4">
        <row r="85">
          <cell r="G85">
            <v>68012589.379999995</v>
          </cell>
        </row>
      </sheetData>
      <sheetData sheetId="5" refreshError="1"/>
      <sheetData sheetId="6">
        <row r="105">
          <cell r="H105">
            <v>29333858.44386455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F8">
            <v>41486</v>
          </cell>
        </row>
      </sheetData>
      <sheetData sheetId="15">
        <row r="65">
          <cell r="F65">
            <v>1084.72208</v>
          </cell>
        </row>
      </sheetData>
      <sheetData sheetId="16">
        <row r="1">
          <cell r="A1" t="str">
            <v>101100 Pozemky</v>
          </cell>
          <cell r="B1">
            <v>0</v>
          </cell>
          <cell r="C1">
            <v>537900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>101100 Pozemky</v>
          </cell>
          <cell r="B2">
            <v>0</v>
          </cell>
          <cell r="C2">
            <v>537900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101108 Přecenění pozemků</v>
          </cell>
          <cell r="B3">
            <v>0</v>
          </cell>
          <cell r="C3">
            <v>1362100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101108 Přecenění pozemků</v>
          </cell>
          <cell r="B4">
            <v>0</v>
          </cell>
          <cell r="C4">
            <v>1362100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102100 Stavby</v>
          </cell>
          <cell r="B5">
            <v>0</v>
          </cell>
          <cell r="C5">
            <v>70172391.069999993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 t="str">
            <v>102100 Stavby</v>
          </cell>
          <cell r="B6">
            <v>0</v>
          </cell>
          <cell r="C6">
            <v>70172391.069999993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102108 Přecenění budov</v>
          </cell>
          <cell r="B7">
            <v>0</v>
          </cell>
          <cell r="C7">
            <v>-16629020.07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 t="str">
            <v>102108 Přecenění budov</v>
          </cell>
          <cell r="B8">
            <v>0</v>
          </cell>
          <cell r="C8">
            <v>-16629020.07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106110 (122) - AFS - amortiz</v>
          </cell>
          <cell r="B9">
            <v>0</v>
          </cell>
          <cell r="C9">
            <v>-30514409.210000001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106110 (122) - AFS - amortizace</v>
          </cell>
          <cell r="B10">
            <v>0</v>
          </cell>
          <cell r="C10">
            <v>-30514409.210000001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106110 (122) AFS Přecenění:</v>
          </cell>
          <cell r="B11">
            <v>0</v>
          </cell>
          <cell r="C11">
            <v>189088078.03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106110 (122) AFS Přecenění:</v>
          </cell>
          <cell r="B12">
            <v>0</v>
          </cell>
          <cell r="C12">
            <v>189088078.03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106110 (122) AFS Složky poři</v>
          </cell>
          <cell r="B13">
            <v>0</v>
          </cell>
          <cell r="C13">
            <v>5036159179.3800001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106110 (122) AFS Složky pořiz.hodnoty:</v>
          </cell>
          <cell r="B14">
            <v>0</v>
          </cell>
          <cell r="C14">
            <v>5036159179.3800001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 t="str">
            <v>106110 (122) AFS Úroky -akti</v>
          </cell>
          <cell r="B15">
            <v>0</v>
          </cell>
          <cell r="C15">
            <v>67828710.769999996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 t="str">
            <v>106110 (122) AFS Úroky -aktivace:</v>
          </cell>
          <cell r="B16">
            <v>0</v>
          </cell>
          <cell r="C16">
            <v>67828710.769999996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106120 (122) AFS Přecenění:</v>
          </cell>
          <cell r="B17">
            <v>0</v>
          </cell>
          <cell r="C17">
            <v>23016023.920000002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106120 (122) AFS Přecenění:</v>
          </cell>
          <cell r="B18">
            <v>0</v>
          </cell>
          <cell r="C18">
            <v>23016023.920000002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106120 (122) AFS Složky poři</v>
          </cell>
          <cell r="B19">
            <v>0</v>
          </cell>
          <cell r="C19">
            <v>166649830.83000001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106120 (122) AFS Složky pořiz.hodnoty:</v>
          </cell>
          <cell r="B20">
            <v>0</v>
          </cell>
          <cell r="C20">
            <v>166649830.83000001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 t="str">
            <v>106130 (122) - AFS - amortiz</v>
          </cell>
          <cell r="B21">
            <v>0</v>
          </cell>
          <cell r="C21">
            <v>40000000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106130 (122) - AFS - amortizace</v>
          </cell>
          <cell r="B22">
            <v>0</v>
          </cell>
          <cell r="C22">
            <v>40000000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>106130 (122) AFS Přecenění:</v>
          </cell>
          <cell r="B23">
            <v>0</v>
          </cell>
          <cell r="C23">
            <v>25362124.199999999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106130 (122) AFS Přecenění:</v>
          </cell>
          <cell r="B24">
            <v>0</v>
          </cell>
          <cell r="C24">
            <v>25362124.199999999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106130 (122) AFS Složky poři</v>
          </cell>
          <cell r="B25">
            <v>0</v>
          </cell>
          <cell r="C25">
            <v>1511166108.1500001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 t="str">
            <v>106130 (122) AFS Složky pořiz.hodnoty:</v>
          </cell>
          <cell r="B26">
            <v>0</v>
          </cell>
          <cell r="C26">
            <v>1511166108.1500001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106130 (122) AFS Úroky -akti</v>
          </cell>
          <cell r="B27">
            <v>0</v>
          </cell>
          <cell r="C27">
            <v>7859215.9199999999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106130 (122) AFS Úroky -aktivace:</v>
          </cell>
          <cell r="B28">
            <v>0</v>
          </cell>
          <cell r="C28">
            <v>7859215.9199999999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106210 (121) AFS Přecenění:</v>
          </cell>
          <cell r="B29">
            <v>0</v>
          </cell>
          <cell r="C29">
            <v>-21250950.84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106210 (121) AFS Přecenění:</v>
          </cell>
          <cell r="B30">
            <v>0</v>
          </cell>
          <cell r="C30">
            <v>-21250950.84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 t="str">
            <v>106210 (121) AFS Složky poři</v>
          </cell>
          <cell r="B31">
            <v>0</v>
          </cell>
          <cell r="C31">
            <v>229084939.63999999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106210 (121) AFS Složky pořiz.hodnoty:</v>
          </cell>
          <cell r="B32">
            <v>0</v>
          </cell>
          <cell r="C32">
            <v>229084939.63999999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106210 (123) AFS Přecenění:</v>
          </cell>
          <cell r="B33">
            <v>0</v>
          </cell>
          <cell r="C33">
            <v>151576182.27000001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106210 (123) AFS Přecenění:</v>
          </cell>
          <cell r="B34">
            <v>0</v>
          </cell>
          <cell r="C34">
            <v>151576182.27000001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106210 (123) AFS Složky poři</v>
          </cell>
          <cell r="B35">
            <v>0</v>
          </cell>
          <cell r="C35">
            <v>1324436294.0599999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106210 (123) AFS Složky pořiz.hodnoty:</v>
          </cell>
          <cell r="B36">
            <v>0</v>
          </cell>
          <cell r="C36">
            <v>1324436294.0599999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106230 (123) AFS Přecenění:</v>
          </cell>
          <cell r="B37">
            <v>0</v>
          </cell>
          <cell r="C37">
            <v>868544.07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106230 (123) AFS Přecenění:</v>
          </cell>
          <cell r="B38">
            <v>0</v>
          </cell>
          <cell r="C38">
            <v>868544.07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106230 (123) AFS Složky poři</v>
          </cell>
          <cell r="B39">
            <v>0</v>
          </cell>
          <cell r="C39">
            <v>31398650.989999998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106230 (123) AFS Složky pořiz.hodnoty:</v>
          </cell>
          <cell r="B40">
            <v>0</v>
          </cell>
          <cell r="C40">
            <v>31398650.989999998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107110 (122) HTM - amortizac</v>
          </cell>
          <cell r="B41">
            <v>0</v>
          </cell>
          <cell r="C41">
            <v>-118469377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107110 (122) HTM - amortizace:</v>
          </cell>
          <cell r="B42">
            <v>0</v>
          </cell>
          <cell r="C42">
            <v>-118469377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107110 (122) HTM Složky poři</v>
          </cell>
          <cell r="B43">
            <v>0</v>
          </cell>
          <cell r="C43">
            <v>9646896408.2299995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107110 (122) HTM Složky pořiz.hodnoty:</v>
          </cell>
          <cell r="B44">
            <v>0</v>
          </cell>
          <cell r="C44">
            <v>9646896408.2299995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107110 (122) HTM Úroky -akti</v>
          </cell>
          <cell r="B45">
            <v>0</v>
          </cell>
          <cell r="C45">
            <v>206584197.22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 t="str">
            <v>107110 (122) HTM Úroky -aktivace:</v>
          </cell>
          <cell r="B46">
            <v>0</v>
          </cell>
          <cell r="C46">
            <v>206584197.22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 t="str">
            <v>107120 (122) HTM - amortizac</v>
          </cell>
          <cell r="B47">
            <v>0</v>
          </cell>
          <cell r="C47">
            <v>118780546.8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 t="str">
            <v>107120 (122) HTM - amortizace:</v>
          </cell>
          <cell r="B48">
            <v>0</v>
          </cell>
          <cell r="C48">
            <v>118780546.8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 t="str">
            <v>107120 (122) HTM Přecenění:</v>
          </cell>
          <cell r="B49">
            <v>0</v>
          </cell>
          <cell r="C49">
            <v>68012589.379999995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 t="str">
            <v>107120 (122) HTM Přecenění:</v>
          </cell>
          <cell r="B50">
            <v>0</v>
          </cell>
          <cell r="C50">
            <v>68012589.379999995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 t="str">
            <v>107120 (122) HTM Složky poři</v>
          </cell>
          <cell r="B51">
            <v>0</v>
          </cell>
          <cell r="C51">
            <v>1378201264.9200001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107120 (122) HTM Složky pořiz.hodnoty:</v>
          </cell>
          <cell r="B52">
            <v>0</v>
          </cell>
          <cell r="C52">
            <v>1378201264.9200001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107120 (122) HTM Úroky -akti</v>
          </cell>
          <cell r="B53">
            <v>0</v>
          </cell>
          <cell r="C53">
            <v>7287912.7599999998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 t="str">
            <v>107120 (122) HTM Úroky -aktivace:</v>
          </cell>
          <cell r="B54">
            <v>0</v>
          </cell>
          <cell r="C54">
            <v>7287912.7599999998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 t="str">
            <v>107130 (122) HTM - amortizac</v>
          </cell>
          <cell r="B55">
            <v>0</v>
          </cell>
          <cell r="C55">
            <v>-679557.41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107130 (122) HTM - amortizace:</v>
          </cell>
          <cell r="B56">
            <v>0</v>
          </cell>
          <cell r="C56">
            <v>-679557.41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107130 (122) HTM Přecenění:</v>
          </cell>
          <cell r="B57">
            <v>0</v>
          </cell>
          <cell r="C57">
            <v>-12642838.74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107130 (122) HTM Přecenění:</v>
          </cell>
          <cell r="B58">
            <v>0</v>
          </cell>
          <cell r="C58">
            <v>-12642838.74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107130 (122) HTM Složky poři</v>
          </cell>
          <cell r="B59">
            <v>0</v>
          </cell>
          <cell r="C59">
            <v>502950557.5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107130 (122) HTM Složky pořiz.hodnoty:</v>
          </cell>
          <cell r="B60">
            <v>0</v>
          </cell>
          <cell r="C60">
            <v>502950557.5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107130 (122) HTM Úroky -akti</v>
          </cell>
          <cell r="B61">
            <v>0</v>
          </cell>
          <cell r="C61">
            <v>5339937.5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107130 (122) HTM Úroky -aktivace:</v>
          </cell>
          <cell r="B62">
            <v>0</v>
          </cell>
          <cell r="C62">
            <v>5339937.5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>109100 Přecenění pozemků a b</v>
          </cell>
          <cell r="B63">
            <v>0</v>
          </cell>
          <cell r="C63">
            <v>-15266920.07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>109100 Přecenění pozemků a budov:</v>
          </cell>
          <cell r="B64">
            <v>0</v>
          </cell>
          <cell r="C64">
            <v>-15266920.07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 t="str">
            <v>110500 Rozvahová od.d. - nem</v>
          </cell>
          <cell r="B65">
            <v>0</v>
          </cell>
          <cell r="C65">
            <v>1084722.08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>110500 Rozvahová od.d. - nemovitosti</v>
          </cell>
          <cell r="B66">
            <v>0</v>
          </cell>
          <cell r="C66">
            <v>1084722.08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 t="str">
            <v>110700a Other OTHER ASSETS:</v>
          </cell>
          <cell r="B67">
            <v>0</v>
          </cell>
          <cell r="C67">
            <v>19218685.800000001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110700a Other OTHER ASSETS:</v>
          </cell>
          <cell r="B68">
            <v>0</v>
          </cell>
          <cell r="C68">
            <v>19218685.800000001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110700b Other OTHER ASSETS:</v>
          </cell>
          <cell r="B69">
            <v>0</v>
          </cell>
          <cell r="C69">
            <v>16060947.35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110700b Other OTHER ASSETS:</v>
          </cell>
          <cell r="B70">
            <v>0</v>
          </cell>
          <cell r="C70">
            <v>16060947.35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117100 Podíly s podst. vlive</v>
          </cell>
          <cell r="B71">
            <v>0</v>
          </cell>
          <cell r="C71">
            <v>299772942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117100 Podíly s podst. vlivem-PC</v>
          </cell>
          <cell r="B72">
            <v>0</v>
          </cell>
          <cell r="C72">
            <v>299772942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117120 Podíly s podst. vlive</v>
          </cell>
          <cell r="B73">
            <v>0</v>
          </cell>
          <cell r="C73">
            <v>2124084.98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117120 Podíly s podst. vlivem-CR</v>
          </cell>
          <cell r="B74">
            <v>0</v>
          </cell>
          <cell r="C74">
            <v>2124084.98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121700 CP-akcie-s prom.výn.-</v>
          </cell>
          <cell r="B75">
            <v>0</v>
          </cell>
          <cell r="C75">
            <v>229084939.63999999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121700 CP-akcie-s prom.výn.-PC-AFS-ŽP</v>
          </cell>
          <cell r="B76">
            <v>0</v>
          </cell>
          <cell r="C76">
            <v>229084939.63999999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121720 CP-akcie-s prom.výn.-</v>
          </cell>
          <cell r="B77">
            <v>0</v>
          </cell>
          <cell r="C77">
            <v>-21250950.84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121720 CP-akcie-s prom.výn.-CR-AFS-ŽP</v>
          </cell>
          <cell r="B78">
            <v>0</v>
          </cell>
          <cell r="C78">
            <v>-21250950.84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122180 CP-HZL-pořiz. Cena-AF</v>
          </cell>
          <cell r="B79">
            <v>0</v>
          </cell>
          <cell r="C79">
            <v>151096400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122180 CP-HZL-pořiz. Cena-AFS-ŽP</v>
          </cell>
          <cell r="B80">
            <v>0</v>
          </cell>
          <cell r="C80">
            <v>151096400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122181 CP-HZL-AÚV-AFS-ŽP</v>
          </cell>
          <cell r="B81">
            <v>0</v>
          </cell>
          <cell r="C81">
            <v>131250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122181 CP-HZL-AÚV-AFS-ŽP</v>
          </cell>
          <cell r="B82">
            <v>0</v>
          </cell>
          <cell r="C82">
            <v>131250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 t="str">
            <v>122183 CP-HZL-amortizace-AFS</v>
          </cell>
          <cell r="B83">
            <v>0</v>
          </cell>
          <cell r="C83">
            <v>-340735.28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 t="str">
            <v>122183 CP-HZL-amortizace-AFS-ŽP</v>
          </cell>
          <cell r="B84">
            <v>0</v>
          </cell>
          <cell r="C84">
            <v>-340735.28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122185 CP-HZL- přecenění (CR</v>
          </cell>
          <cell r="B85">
            <v>0</v>
          </cell>
          <cell r="C85">
            <v>-3906381.72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 t="str">
            <v>122185 CP-HZL- přecenění (CR)-AFS-ŽP</v>
          </cell>
          <cell r="B86">
            <v>0</v>
          </cell>
          <cell r="C86">
            <v>-3906381.72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 t="str">
            <v>122400 CP s pev.výnosem-poři</v>
          </cell>
          <cell r="B87">
            <v>0</v>
          </cell>
          <cell r="C87">
            <v>9646896408.2299995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122400 CP s pev.výnosem-pořiz.cena-HTM-SD</v>
          </cell>
          <cell r="B88">
            <v>0</v>
          </cell>
          <cell r="C88">
            <v>9646896408.2299995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 t="str">
            <v xml:space="preserve">122401 CP s pevným výnosem- 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122401 CP s pevným výnosem- diskont / prémie - HTM - SD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 t="str">
            <v xml:space="preserve">122402 CP s pevným výnosem-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122402 CP s pevným výnosem- vedl.náklady - HTM - SD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 xml:space="preserve">122403 CP s pevným výnosem- 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 t="str">
            <v>122403 CP s pevným výnosem- nakoupený AÚV - HTM - SD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 t="str">
            <v>122410 CP s pev.výnosem-AÚV-</v>
          </cell>
          <cell r="B95">
            <v>0</v>
          </cell>
          <cell r="C95">
            <v>206584197.22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122410 CP s pev.výnosem-AÚV-HTM-SD</v>
          </cell>
          <cell r="B96">
            <v>0</v>
          </cell>
          <cell r="C96">
            <v>206584197.22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 t="str">
            <v>122430 CP s pev.výnosem-amor</v>
          </cell>
          <cell r="B97">
            <v>0</v>
          </cell>
          <cell r="C97">
            <v>-118469377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122430 CP s pev.výnosem-amortizace-HTM-SD</v>
          </cell>
          <cell r="B98">
            <v>0</v>
          </cell>
          <cell r="C98">
            <v>-118469377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122500 CP s pev.výnosem-poři</v>
          </cell>
          <cell r="B99">
            <v>0</v>
          </cell>
          <cell r="C99">
            <v>1378201264.9200001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 t="str">
            <v>122500 CP s pev.výnosem-pořiz.cena-HTM-ost.dluh.-ŽP</v>
          </cell>
          <cell r="B100">
            <v>0</v>
          </cell>
          <cell r="C100">
            <v>1378201264.9200001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 t="str">
            <v>122501 CP-pevný výnos-disk./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 t="str">
            <v>122501 CP-pevný výnos-disk./prém-HTM - korporátní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122502 CP-pevný výnos-vedl.n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 t="str">
            <v>122502 CP-pevný výnos-vedl.nákl- HTM korporátní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 t="str">
            <v>122510 CP s pev.výnosem-AÚV-</v>
          </cell>
          <cell r="B105">
            <v>0</v>
          </cell>
          <cell r="C105">
            <v>7287912.7599999998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 t="str">
            <v>122510 CP s pev.výnosem-AÚV-HTM-ost.dluh.-ŽP</v>
          </cell>
          <cell r="B106">
            <v>0</v>
          </cell>
          <cell r="C106">
            <v>7287912.7599999998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 t="str">
            <v>122520 CP s pev.výnosem-CR-H</v>
          </cell>
          <cell r="B107">
            <v>0</v>
          </cell>
          <cell r="C107">
            <v>68012589.379999995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122520 CP s pev.výnosem-CR-HTM-ost.dluh.-ŽP</v>
          </cell>
          <cell r="B108">
            <v>0</v>
          </cell>
          <cell r="C108">
            <v>68012589.379999995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122530 CP s pev.výnosem-amor</v>
          </cell>
          <cell r="B109">
            <v>0</v>
          </cell>
          <cell r="C109">
            <v>118780546.8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 t="str">
            <v>122530 CP s pev.výnosem-amortizace-HTM-ost.dluh.-ŽP</v>
          </cell>
          <cell r="B110">
            <v>0</v>
          </cell>
          <cell r="C110">
            <v>118780546.8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 t="str">
            <v>122550 CP s pev.výnosem-poři</v>
          </cell>
          <cell r="B111">
            <v>0</v>
          </cell>
          <cell r="C111">
            <v>502950557.5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122550 CP s pev.výnosem-pořiz.cena-HTM-HZL-ŽP</v>
          </cell>
          <cell r="B112">
            <v>0</v>
          </cell>
          <cell r="C112">
            <v>502950557.5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 t="str">
            <v>122560 CP s pev.výnosem-AÚV-</v>
          </cell>
          <cell r="B113">
            <v>0</v>
          </cell>
          <cell r="C113">
            <v>5339937.5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 t="str">
            <v>122560 CP s pev.výnosem-AÚV-HTM-HZL-ŽP</v>
          </cell>
          <cell r="B114">
            <v>0</v>
          </cell>
          <cell r="C114">
            <v>5339937.5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 t="str">
            <v>122570 CP s pev.výnosem-CR-H</v>
          </cell>
          <cell r="B115">
            <v>0</v>
          </cell>
          <cell r="C115">
            <v>-12642838.74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122570 CP s pev.výnosem-CR-HTM-HZL-ŽP</v>
          </cell>
          <cell r="B116">
            <v>0</v>
          </cell>
          <cell r="C116">
            <v>-12642838.74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122580 CP s pev.výnosem-amor</v>
          </cell>
          <cell r="B117">
            <v>0</v>
          </cell>
          <cell r="C117">
            <v>-679557.41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 t="str">
            <v>122580 CP s pev.výnosem-amortizace-HTM-HZL-ŽP</v>
          </cell>
          <cell r="B118">
            <v>0</v>
          </cell>
          <cell r="C118">
            <v>-679557.41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 t="str">
            <v>122700 CP s pev.výnosem-poři</v>
          </cell>
          <cell r="B119">
            <v>0</v>
          </cell>
          <cell r="C119">
            <v>5036159179.3800001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122700 CP s pev.výnosem-pořiz.cena-AFS-SD-ŽP</v>
          </cell>
          <cell r="B120">
            <v>0</v>
          </cell>
          <cell r="C120">
            <v>5036159179.3800001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 t="str">
            <v xml:space="preserve">122701 CP s pevným výnosem- 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122701 CP s pevným výnosem- diskont / prémie - AFV obch.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 xml:space="preserve">122702 CP s pevným výnosem- 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 t="str">
            <v>122702 CP s pevným výnosem- vedl.náklady - AFV obch.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 xml:space="preserve">122703 CP s pevným výnosem- 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 t="str">
            <v>122703 CP s pevným výnosem- nakoupený AÚV - AFV obch.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 t="str">
            <v>122710 CP s pev.výnosem-AÚV-</v>
          </cell>
          <cell r="B127">
            <v>0</v>
          </cell>
          <cell r="C127">
            <v>67828710.769999996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 t="str">
            <v>122710 CP s pev.výnosem-AÚV-AFS-SD-ŽP</v>
          </cell>
          <cell r="B128">
            <v>0</v>
          </cell>
          <cell r="C128">
            <v>67828710.769999996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 t="str">
            <v>122715 CP s pev.výnosem-AÚV-</v>
          </cell>
          <cell r="B129">
            <v>0</v>
          </cell>
          <cell r="C129">
            <v>2674245.7799999998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 t="str">
            <v>122715 CP s pev.výnosem-AÚV-AFS-SD-NP</v>
          </cell>
          <cell r="B130">
            <v>0</v>
          </cell>
          <cell r="C130">
            <v>2674245.7799999998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 t="str">
            <v>122720 CP s pev.výnosem-CR-A</v>
          </cell>
          <cell r="B131">
            <v>0</v>
          </cell>
          <cell r="C131">
            <v>176651978.81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 t="str">
            <v>122720 CP s pev.výnosem-CR-AFS-SD-ŽP</v>
          </cell>
          <cell r="B132">
            <v>0</v>
          </cell>
          <cell r="C132">
            <v>176651978.81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>122721 CP s pev.výnosem-KR-A</v>
          </cell>
          <cell r="B133">
            <v>0</v>
          </cell>
          <cell r="C133">
            <v>12436099.220000001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122721 CP s pev.výnosem-KR-AFS-SD-ŽP</v>
          </cell>
          <cell r="B134">
            <v>0</v>
          </cell>
          <cell r="C134">
            <v>12436099.220000001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A135" t="str">
            <v>122730 CP s pev.výnosem-amor</v>
          </cell>
          <cell r="B135">
            <v>0</v>
          </cell>
          <cell r="C135">
            <v>-30514409.210000001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122730 CP s pev.výnosem-amortizace-AFS-SD-ŽP</v>
          </cell>
          <cell r="B136">
            <v>0</v>
          </cell>
          <cell r="C136">
            <v>-30514409.210000001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122735 CP s pev.výnosem-amor</v>
          </cell>
          <cell r="B137">
            <v>0</v>
          </cell>
          <cell r="C137">
            <v>42499.93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 t="str">
            <v>122735 CP s pev.výnosem-amortizace-AFS-SD-NP</v>
          </cell>
          <cell r="B138">
            <v>0</v>
          </cell>
          <cell r="C138">
            <v>42499.93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 t="str">
            <v>122750 CP s pev.výnosem-poři</v>
          </cell>
          <cell r="B139">
            <v>0</v>
          </cell>
          <cell r="C139">
            <v>310084512.93000001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 t="str">
            <v>122750 CP s pev.výnosem-pořiz.cena-AFS-SD-NP</v>
          </cell>
          <cell r="B140">
            <v>0</v>
          </cell>
          <cell r="C140">
            <v>310084512.93000001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122751 CP-pevný výnos -disk.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122751 CP-pevný výnos -disk./prém-dluhop. -AFV NP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 t="str">
            <v>122752 CP-pevný výn.-vedl.ná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 t="str">
            <v>122752 CP-pevný výn.-vedl.nákl.-dluhop.-AFV NP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A145" t="str">
            <v>122760 CP s pev.výnosem-CR-A</v>
          </cell>
          <cell r="B145">
            <v>0</v>
          </cell>
          <cell r="C145">
            <v>4398921.1399999997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 t="str">
            <v>122760 CP s pev.výnosem-CR-AFS-SD-NP</v>
          </cell>
          <cell r="B146">
            <v>0</v>
          </cell>
          <cell r="C146">
            <v>4398921.1399999997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 t="str">
            <v>122800 CP s pev.výnosem-PC-A</v>
          </cell>
          <cell r="B147">
            <v>0</v>
          </cell>
          <cell r="C147">
            <v>166649830.83000001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122800 CP s pev.výnosem-PC-AFV-dluh.-zás.UL-ŽP</v>
          </cell>
          <cell r="B148">
            <v>0</v>
          </cell>
          <cell r="C148">
            <v>166649830.83000001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122820 CP s pev.výnosem-CR-A</v>
          </cell>
          <cell r="B149">
            <v>0</v>
          </cell>
          <cell r="C149">
            <v>23016023.920000002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 t="str">
            <v>122820 CP s pev.výnosem-CR-AFV-dluh.-zás.UL-ŽP</v>
          </cell>
          <cell r="B150">
            <v>0</v>
          </cell>
          <cell r="C150">
            <v>23016023.920000002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 t="str">
            <v>122835 CP s pev.výnosem-amor</v>
          </cell>
          <cell r="B151">
            <v>0</v>
          </cell>
          <cell r="C151">
            <v>44598466.899999999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 t="str">
            <v>122835 CP s pev.výnosem-amortizace-AFS-ost.dluh.-ŽP</v>
          </cell>
          <cell r="B152">
            <v>0</v>
          </cell>
          <cell r="C152">
            <v>44598466.899999999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 t="str">
            <v>122850 CP s pev.výnosem-poři</v>
          </cell>
          <cell r="B153">
            <v>0</v>
          </cell>
          <cell r="C153">
            <v>1511166108.1500001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122850 CP s pev.výnosem-pořiz.cena-AFS-ost.dluh.-ŽP</v>
          </cell>
          <cell r="B154">
            <v>0</v>
          </cell>
          <cell r="C154">
            <v>1511166108.1500001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122860 CP s pev.výnosem-AÚV-</v>
          </cell>
          <cell r="B155">
            <v>0</v>
          </cell>
          <cell r="C155">
            <v>7859215.9199999999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 t="str">
            <v>122860 CP s pev.výnosem-AÚV-AFS-ost.dluh.-ŽP</v>
          </cell>
          <cell r="B156">
            <v>0</v>
          </cell>
          <cell r="C156">
            <v>7859215.9199999999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 t="str">
            <v>122870 CP s pev.výnosem-CR-A</v>
          </cell>
          <cell r="B157">
            <v>0</v>
          </cell>
          <cell r="C157">
            <v>13127640.83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122870 CP s pev.výnosem-CR-AFS-ost.dluh.-ŽP</v>
          </cell>
          <cell r="B158">
            <v>0</v>
          </cell>
          <cell r="C158">
            <v>13127640.83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122871 CP s pev.výnosem-KR-A</v>
          </cell>
          <cell r="B159">
            <v>0</v>
          </cell>
          <cell r="C159">
            <v>12234483.369999999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 t="str">
            <v>122871 CP s pev.výnosem-KR-AFS-ost.dluh.-ŽP</v>
          </cell>
          <cell r="B160">
            <v>0</v>
          </cell>
          <cell r="C160">
            <v>12234483.369999999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 t="str">
            <v>122880 CP s pev.výnosem-poři</v>
          </cell>
          <cell r="B161">
            <v>0</v>
          </cell>
          <cell r="C161">
            <v>40000000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122880 CP s pev.výnosem-pořiz.cena-AFS-ost.dluh.-NP</v>
          </cell>
          <cell r="B162">
            <v>0</v>
          </cell>
          <cell r="C162">
            <v>40000000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122887 CP s pev.výnosem-CR-A</v>
          </cell>
          <cell r="B163">
            <v>0</v>
          </cell>
          <cell r="C163">
            <v>960482.6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122887 CP s pev.výnosem-CR-AFS-ost.dluh.-NP</v>
          </cell>
          <cell r="B164">
            <v>0</v>
          </cell>
          <cell r="C164">
            <v>960482.6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122890 CP s pev.výnosem-AÚV-</v>
          </cell>
          <cell r="B165">
            <v>0</v>
          </cell>
          <cell r="C165">
            <v>314629.71000000002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122890 CP s pev.výnosem-AÚV-AFS-ost.dluh.-NP</v>
          </cell>
          <cell r="B166">
            <v>0</v>
          </cell>
          <cell r="C166">
            <v>314629.71000000002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 t="str">
            <v>122900 CP s pev.výnosem-PC-A</v>
          </cell>
          <cell r="B167">
            <v>0</v>
          </cell>
          <cell r="C167">
            <v>300510000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122900 CP s pev.výnosem-PC-AFV-str.dluh.-ŽP</v>
          </cell>
          <cell r="B168">
            <v>0</v>
          </cell>
          <cell r="C168">
            <v>300510000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122901 CP-strukt.dluh-disk./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 t="str">
            <v>122901 CP-strukt.dluh-disk./prém-AFV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 t="str">
            <v>122920 CP s pev.výnosem-CR-A</v>
          </cell>
          <cell r="B171">
            <v>0</v>
          </cell>
          <cell r="C171">
            <v>-532920.21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122920 CP s pev.výnosem-CR-AFV-str.dluh.-ŽP</v>
          </cell>
          <cell r="B172">
            <v>0</v>
          </cell>
          <cell r="C172">
            <v>-532920.21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122930 CP s pev.výnosem-amor</v>
          </cell>
          <cell r="B173">
            <v>0</v>
          </cell>
          <cell r="C173">
            <v>-496379.79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 t="str">
            <v>122930 CP s pev.výnosem-amort.-AFV-str.dluh.-ŽP</v>
          </cell>
          <cell r="B174">
            <v>0</v>
          </cell>
          <cell r="C174">
            <v>-496379.79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 t="str">
            <v>123700 CP - investiční fondy</v>
          </cell>
          <cell r="B175">
            <v>0</v>
          </cell>
          <cell r="C175">
            <v>1287356407.96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123700 CP - investiční fondy- pořiz.cena-AFS -ŽP</v>
          </cell>
          <cell r="B176">
            <v>0</v>
          </cell>
          <cell r="C176">
            <v>1287356407.96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123720 CP - investiční fondy</v>
          </cell>
          <cell r="B177">
            <v>0</v>
          </cell>
          <cell r="C177">
            <v>136669756.19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123720 CP - investiční fondy - CR - AFS -ŽP</v>
          </cell>
          <cell r="B178">
            <v>0</v>
          </cell>
          <cell r="C178">
            <v>136669756.19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 t="str">
            <v>123721 CP - investiční fondy</v>
          </cell>
          <cell r="B179">
            <v>0</v>
          </cell>
          <cell r="C179">
            <v>14216020.32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123721 CP - investiční fondy - KR - AFS-ŽP</v>
          </cell>
          <cell r="B180">
            <v>0</v>
          </cell>
          <cell r="C180">
            <v>14216020.32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123725 CP - investiční fondy</v>
          </cell>
          <cell r="B181">
            <v>0</v>
          </cell>
          <cell r="C181">
            <v>690405.76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123725 CP - investiční fondy - CR - AFS - NP</v>
          </cell>
          <cell r="B182">
            <v>0</v>
          </cell>
          <cell r="C182">
            <v>690405.76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123750 CP - investiční fondy</v>
          </cell>
          <cell r="B183">
            <v>0</v>
          </cell>
          <cell r="C183">
            <v>37079886.100000001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123750 CP - investiční fondy- pořiz.cena-AFS-NP</v>
          </cell>
          <cell r="B184">
            <v>0</v>
          </cell>
          <cell r="C184">
            <v>37079886.100000001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123850 CP - investiční fondy</v>
          </cell>
          <cell r="B185">
            <v>0</v>
          </cell>
          <cell r="C185">
            <v>31398650.989999998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123850 CP - investiční fondy- PC-AFV-zás.UL-ŽP</v>
          </cell>
          <cell r="B186">
            <v>0</v>
          </cell>
          <cell r="C186">
            <v>31398650.989999998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123870 CP - investiční fondy</v>
          </cell>
          <cell r="B187">
            <v>0</v>
          </cell>
          <cell r="C187">
            <v>868544.07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123870 CP - investiční fondy-CR-AFV-zás.UL-ŽP</v>
          </cell>
          <cell r="B188">
            <v>0</v>
          </cell>
          <cell r="C188">
            <v>868544.07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 xml:space="preserve">126100 Termínované vklady v </v>
          </cell>
          <cell r="B189">
            <v>0</v>
          </cell>
          <cell r="C189">
            <v>110551500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 t="str">
            <v>126100 Termínované vklady v EUR-JISTINA-ŽP</v>
          </cell>
          <cell r="B190">
            <v>0</v>
          </cell>
          <cell r="C190">
            <v>110551500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126500 Termínované vklady CZ</v>
          </cell>
          <cell r="B191">
            <v>0</v>
          </cell>
          <cell r="C191">
            <v>1974400000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126500 Termínované vklady CZK</v>
          </cell>
          <cell r="B192">
            <v>0</v>
          </cell>
          <cell r="C192">
            <v>1974400000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126510 Termínované vklady CZ</v>
          </cell>
          <cell r="B193">
            <v>0</v>
          </cell>
          <cell r="C193">
            <v>12055397.26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 t="str">
            <v>126510 Termínované vklady CZK - AÚV</v>
          </cell>
          <cell r="B194">
            <v>0</v>
          </cell>
          <cell r="C194">
            <v>12055397.26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 t="str">
            <v xml:space="preserve">126550 Termínované vklady - </v>
          </cell>
          <cell r="B195">
            <v>0</v>
          </cell>
          <cell r="C195">
            <v>5300000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126550 Termínované vklady - CZK -NP</v>
          </cell>
          <cell r="B196">
            <v>0</v>
          </cell>
          <cell r="C196">
            <v>5300000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A197" t="str">
            <v>126700 Termínované vklady-Ra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 t="str">
            <v>126700 Termínované vklady-Raiffeisenbank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 t="str">
            <v>141210 CP - UL - PC - ISČS S</v>
          </cell>
          <cell r="B199">
            <v>0</v>
          </cell>
          <cell r="C199">
            <v>78895812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 t="str">
            <v>141210 CP - UL - PC - ISČS Sporobond</v>
          </cell>
          <cell r="B200">
            <v>0</v>
          </cell>
          <cell r="C200">
            <v>78895812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141212 CP - UL - CR - ISČS S</v>
          </cell>
          <cell r="B201">
            <v>0</v>
          </cell>
          <cell r="C201">
            <v>8513681.6400000006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141212 CP - UL - CR - ISČS Sporobond</v>
          </cell>
          <cell r="B202">
            <v>0</v>
          </cell>
          <cell r="C202">
            <v>8513681.6400000006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 t="str">
            <v>141220 CP - UL - PC - ISČS T</v>
          </cell>
          <cell r="B203">
            <v>0</v>
          </cell>
          <cell r="C203">
            <v>20854801.010000002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141220 CP - UL - PC - ISČS Trendbond</v>
          </cell>
          <cell r="B204">
            <v>0</v>
          </cell>
          <cell r="C204">
            <v>20854801.010000002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 t="str">
            <v>141222 CP - UL - CR - ISČS T</v>
          </cell>
          <cell r="B205">
            <v>0</v>
          </cell>
          <cell r="C205">
            <v>2024169.9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A206" t="str">
            <v>141222 CP - UL - CR - ISČS Trendbond</v>
          </cell>
          <cell r="B206">
            <v>0</v>
          </cell>
          <cell r="C206">
            <v>2024169.9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A207" t="str">
            <v>141230 CP - UL - PC - ISČS S</v>
          </cell>
          <cell r="B207">
            <v>0</v>
          </cell>
          <cell r="C207">
            <v>22980654.32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141230 CP - UL - PC - ISČS Sporotrend</v>
          </cell>
          <cell r="B208">
            <v>0</v>
          </cell>
          <cell r="C208">
            <v>22980654.32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141232 CP - UL - CR - ISČS S</v>
          </cell>
          <cell r="B209">
            <v>0</v>
          </cell>
          <cell r="C209">
            <v>-3380679.71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141232 CP - UL - CR - ISČS Sporotrend</v>
          </cell>
          <cell r="B210">
            <v>0</v>
          </cell>
          <cell r="C210">
            <v>-3380679.71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 t="str">
            <v>141240 CP - UL - PC - ISČS T</v>
          </cell>
          <cell r="B211">
            <v>0</v>
          </cell>
          <cell r="C211">
            <v>21710510.039999999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141240 CP - UL - PC - ISČS Top Stocks</v>
          </cell>
          <cell r="B212">
            <v>0</v>
          </cell>
          <cell r="C212">
            <v>21710510.039999999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141242 CP - UL - CR - ISČS T</v>
          </cell>
          <cell r="B213">
            <v>0</v>
          </cell>
          <cell r="C213">
            <v>11089322.109999999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 t="str">
            <v>141242 CP - UL - CR - ISČS Top Stocks</v>
          </cell>
          <cell r="B214">
            <v>0</v>
          </cell>
          <cell r="C214">
            <v>11089322.109999999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 xml:space="preserve">141250 CP - UL - PC - REICO </v>
          </cell>
          <cell r="B215">
            <v>0</v>
          </cell>
          <cell r="C215">
            <v>78612714.540000007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141250 CP - UL - PC - REICO nemovitostní fond</v>
          </cell>
          <cell r="B216">
            <v>0</v>
          </cell>
          <cell r="C216">
            <v>78612714.540000007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 xml:space="preserve">141252 CP - UL - CR - REICO </v>
          </cell>
          <cell r="B217">
            <v>0</v>
          </cell>
          <cell r="C217">
            <v>-407899.36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141252 CP - UL - CR - REICO nemovitostní fond</v>
          </cell>
          <cell r="B218">
            <v>0</v>
          </cell>
          <cell r="C218">
            <v>-407899.36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 t="str">
            <v>141260 CP - UL - PC - ESPA S</v>
          </cell>
          <cell r="B219">
            <v>0</v>
          </cell>
          <cell r="C219">
            <v>1726321.37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 t="str">
            <v>141260 CP - UL - PC - ESPA Stock Japan</v>
          </cell>
          <cell r="B220">
            <v>0</v>
          </cell>
          <cell r="C220">
            <v>1726321.37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 t="str">
            <v>141262 CP - UL - CR - ESPA S</v>
          </cell>
          <cell r="B221">
            <v>0</v>
          </cell>
          <cell r="C221">
            <v>227865.09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141262 CP - UL - CR - ESPA Stock Japan</v>
          </cell>
          <cell r="B222">
            <v>0</v>
          </cell>
          <cell r="C222">
            <v>227865.09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141270 CP - UL - PC - ESPA S</v>
          </cell>
          <cell r="B223">
            <v>0</v>
          </cell>
          <cell r="C223">
            <v>14812359.449999999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 t="str">
            <v>141270 CP - UL - PC - ESPA Stock BRICK</v>
          </cell>
          <cell r="B224">
            <v>0</v>
          </cell>
          <cell r="C224">
            <v>14812359.449999999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 t="str">
            <v>141272 CP - UL - CR - ESPA S</v>
          </cell>
          <cell r="B225">
            <v>0</v>
          </cell>
          <cell r="C225">
            <v>-855829.89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 t="str">
            <v>141272 CP - UL - CR - ESPA Stock BRICK</v>
          </cell>
          <cell r="B226">
            <v>0</v>
          </cell>
          <cell r="C226">
            <v>-855829.89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 t="str">
            <v>141280 CP - UL - PC - ESPA S</v>
          </cell>
          <cell r="B227">
            <v>0</v>
          </cell>
          <cell r="C227">
            <v>3574506.84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 t="str">
            <v>141280 CP - UL - PC - ESPA Stock America</v>
          </cell>
          <cell r="B228">
            <v>0</v>
          </cell>
          <cell r="C228">
            <v>3574506.84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 t="str">
            <v>141282 CP - UL - CR - ESPA S</v>
          </cell>
          <cell r="B229">
            <v>0</v>
          </cell>
          <cell r="C229">
            <v>774972.23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141282 CP - UL - CR - ESPA Stock America</v>
          </cell>
          <cell r="B230">
            <v>0</v>
          </cell>
          <cell r="C230">
            <v>774972.23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141290 CP - UL - PC - ESPA S</v>
          </cell>
          <cell r="B231">
            <v>0</v>
          </cell>
          <cell r="C231">
            <v>4423949.54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 t="str">
            <v>141290 CP - UL - PC - ESPA Stock Europe</v>
          </cell>
          <cell r="B232">
            <v>0</v>
          </cell>
          <cell r="C232">
            <v>4423949.54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141292 CP - UL - CR - ESPA S</v>
          </cell>
          <cell r="B233">
            <v>0</v>
          </cell>
          <cell r="C233">
            <v>1064219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 t="str">
            <v>141292 CP - UL - CR - ESPA Stock Europe</v>
          </cell>
          <cell r="B234">
            <v>0</v>
          </cell>
          <cell r="C234">
            <v>1064219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 t="str">
            <v>141310 CP - UL - PC - Partne</v>
          </cell>
          <cell r="B235">
            <v>0</v>
          </cell>
          <cell r="C235">
            <v>3043040.13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A236" t="str">
            <v>141310 CP - UL - PC - Partners Universe, OPF</v>
          </cell>
          <cell r="B236">
            <v>0</v>
          </cell>
          <cell r="C236">
            <v>3043040.13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141312 CP - UL - CR - Partne</v>
          </cell>
          <cell r="B237">
            <v>0</v>
          </cell>
          <cell r="C237">
            <v>-18367.560000000001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A238" t="str">
            <v>141312 CP - UL - CR - Partners Universe, OPF</v>
          </cell>
          <cell r="B238">
            <v>0</v>
          </cell>
          <cell r="C238">
            <v>-18367.560000000001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141410 CP - UL - PC - Conseq</v>
          </cell>
          <cell r="B239">
            <v>0</v>
          </cell>
          <cell r="C239">
            <v>191182.77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 t="str">
            <v>141410 CP - UL - PC - Conseq UL</v>
          </cell>
          <cell r="B240">
            <v>0</v>
          </cell>
          <cell r="C240">
            <v>191182.77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141412 CP - UL - CR - Conseq</v>
          </cell>
          <cell r="B241">
            <v>0</v>
          </cell>
          <cell r="C241">
            <v>2048.21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 t="str">
            <v>141412 CP - UL - CR - Conseq UL</v>
          </cell>
          <cell r="B242">
            <v>0</v>
          </cell>
          <cell r="C242">
            <v>2048.21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 xml:space="preserve">141500 CP - UL - PC-Premium </v>
          </cell>
          <cell r="B243">
            <v>0</v>
          </cell>
          <cell r="C243">
            <v>1841567325.49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 t="str">
            <v>141500 CP - UL - PC-Premium bonds</v>
          </cell>
          <cell r="B244">
            <v>0</v>
          </cell>
          <cell r="C244">
            <v>1841567325.49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 t="str">
            <v>141502 CP - UL - CR - Premiu</v>
          </cell>
          <cell r="B245">
            <v>0</v>
          </cell>
          <cell r="C245">
            <v>477852314.06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 t="str">
            <v>141502 CP - UL - CR - Premium bonds</v>
          </cell>
          <cell r="B246">
            <v>0</v>
          </cell>
          <cell r="C246">
            <v>477852314.06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A247" t="str">
            <v>141600 CP - UL - PC - HF</v>
          </cell>
          <cell r="B247">
            <v>0</v>
          </cell>
          <cell r="C247">
            <v>45374578.899999999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A248" t="str">
            <v>141600 CP - UL - PC - HF</v>
          </cell>
          <cell r="B248">
            <v>0</v>
          </cell>
          <cell r="C248">
            <v>45374578.899999999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49">
          <cell r="A249" t="str">
            <v>141620 CP - UL - CR - HF</v>
          </cell>
          <cell r="B249">
            <v>0</v>
          </cell>
          <cell r="C249">
            <v>191892.76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 t="str">
            <v>141620 CP - UL - CR - HF</v>
          </cell>
          <cell r="B250">
            <v>0</v>
          </cell>
          <cell r="C250">
            <v>191892.76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A251" t="str">
            <v>141700 CP - UL - PC - Konzer</v>
          </cell>
          <cell r="B251">
            <v>0</v>
          </cell>
          <cell r="C251">
            <v>65871254.789999999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141700 CP - UL - PC - Konzerv. program</v>
          </cell>
          <cell r="B252">
            <v>0</v>
          </cell>
          <cell r="C252">
            <v>65871254.789999999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 t="str">
            <v>141720 CP - UL - CR - Konzer</v>
          </cell>
          <cell r="B253">
            <v>0</v>
          </cell>
          <cell r="C253">
            <v>6332398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</row>
        <row r="254">
          <cell r="A254" t="str">
            <v>141720 CP - UL - CR - Konzerv. Program</v>
          </cell>
          <cell r="B254">
            <v>0</v>
          </cell>
          <cell r="C254">
            <v>6332398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A255" t="str">
            <v>141800 CP - UL - PC - Dynam.</v>
          </cell>
          <cell r="B255">
            <v>0</v>
          </cell>
          <cell r="C255">
            <v>62792092.479999997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A256" t="str">
            <v>141800 CP - UL - PC - Dynam. program</v>
          </cell>
          <cell r="B256">
            <v>0</v>
          </cell>
          <cell r="C256">
            <v>62792092.479999997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141820 CP - UL - CR - Dynami</v>
          </cell>
          <cell r="B257">
            <v>0</v>
          </cell>
          <cell r="C257">
            <v>4262897.58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141820 CP - UL - CR - Dynamický program</v>
          </cell>
          <cell r="B258">
            <v>0</v>
          </cell>
          <cell r="C258">
            <v>4262897.58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 t="str">
            <v>141900 CP - UL - PC - akciov</v>
          </cell>
          <cell r="B259">
            <v>0</v>
          </cell>
          <cell r="C259">
            <v>308047980.17000002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141900 CP - UL - PC - akciový (INVEST)</v>
          </cell>
          <cell r="B260">
            <v>0</v>
          </cell>
          <cell r="C260">
            <v>308047980.17000002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A261" t="str">
            <v>141920 CP - UL - CR - akciov</v>
          </cell>
          <cell r="B261">
            <v>0</v>
          </cell>
          <cell r="C261">
            <v>-9735067.6699999999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A262" t="str">
            <v>141920 CP - UL - CR - akciový (INVEST)</v>
          </cell>
          <cell r="B262">
            <v>0</v>
          </cell>
          <cell r="C262">
            <v>-9735067.6699999999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151735 RH -  měnový swap - (</v>
          </cell>
          <cell r="B263">
            <v>0</v>
          </cell>
          <cell r="C263">
            <v>11978723.77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151735 RH -  měnový swap - (derivát)</v>
          </cell>
          <cell r="B264">
            <v>0</v>
          </cell>
          <cell r="C264">
            <v>11978723.77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 t="str">
            <v>204100 Nehmotný majetek</v>
          </cell>
          <cell r="B265">
            <v>0</v>
          </cell>
          <cell r="C265">
            <v>329152767.29000002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204100 Nehmotný majetek</v>
          </cell>
          <cell r="B266">
            <v>0</v>
          </cell>
          <cell r="C266">
            <v>329152767.29000002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204500 Výsledková odložená d</v>
          </cell>
          <cell r="B267">
            <v>0</v>
          </cell>
          <cell r="C267">
            <v>-3238733.37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 t="str">
            <v>204500 Výsledková odložená daň:</v>
          </cell>
          <cell r="B268">
            <v>0</v>
          </cell>
          <cell r="C268">
            <v>-3238733.37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 t="str">
            <v xml:space="preserve">208100 Oprávky k nehmotnému </v>
          </cell>
          <cell r="B269">
            <v>0</v>
          </cell>
          <cell r="C269">
            <v>-271026369.29000002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 t="str">
            <v>208100 Oprávky k nehmotnému majetku</v>
          </cell>
          <cell r="B270">
            <v>0</v>
          </cell>
          <cell r="C270">
            <v>-271026369.29000002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A271" t="str">
            <v>211100 Movitý majetek - moto</v>
          </cell>
          <cell r="B271">
            <v>0</v>
          </cell>
          <cell r="C271">
            <v>30796351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 t="str">
            <v>211100 Movitý majetek - motorová vozidla</v>
          </cell>
          <cell r="B272">
            <v>0</v>
          </cell>
          <cell r="C272">
            <v>30796351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 t="str">
            <v>211200 Movitý majetek - výpo</v>
          </cell>
          <cell r="B273">
            <v>0</v>
          </cell>
          <cell r="C273">
            <v>50619745.600000001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 t="str">
            <v>211200 Movitý majetek - výpočetní technika</v>
          </cell>
          <cell r="B274">
            <v>0</v>
          </cell>
          <cell r="C274">
            <v>50619745.600000001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A275" t="str">
            <v>211300 Movitý majetek - osta</v>
          </cell>
          <cell r="B275">
            <v>0</v>
          </cell>
          <cell r="C275">
            <v>24305926.699999999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A276" t="str">
            <v>211300 Movitý majetek - ostatní (stroje a zařízení, inven</v>
          </cell>
          <cell r="B276">
            <v>0</v>
          </cell>
          <cell r="C276">
            <v>24305926.699999999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211600 Ostatní hmotný majete</v>
          </cell>
          <cell r="B277">
            <v>0</v>
          </cell>
          <cell r="C277">
            <v>10061442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 t="str">
            <v>211600 Ostatní hmotný majetek odepisovaný</v>
          </cell>
          <cell r="B278">
            <v>0</v>
          </cell>
          <cell r="C278">
            <v>10061442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216100 Hmotný majetek neodep</v>
          </cell>
          <cell r="B279">
            <v>0</v>
          </cell>
          <cell r="C279">
            <v>1280485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 t="str">
            <v>216100 Hmotný majetek neodepisovaný</v>
          </cell>
          <cell r="B280">
            <v>0</v>
          </cell>
          <cell r="C280">
            <v>1280485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 t="str">
            <v>218100 Oprávky k hmotnému ma</v>
          </cell>
          <cell r="B281">
            <v>0</v>
          </cell>
          <cell r="C281">
            <v>-16131925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 t="str">
            <v>218100 Oprávky k hmotnému majetku odep. - motor. vozidla</v>
          </cell>
          <cell r="B282">
            <v>0</v>
          </cell>
          <cell r="C282">
            <v>-16131925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A283" t="str">
            <v>218200 Oprávky k hmotnému ma</v>
          </cell>
          <cell r="B283">
            <v>0</v>
          </cell>
          <cell r="C283">
            <v>-25116679.27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A284" t="str">
            <v>218200 Oprávky k hmotnému majetku odep. - výpočetní techn</v>
          </cell>
          <cell r="B284">
            <v>0</v>
          </cell>
          <cell r="C284">
            <v>-25116679.27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 t="str">
            <v>218300 Oprávky k ost. hm. ma</v>
          </cell>
          <cell r="B285">
            <v>0</v>
          </cell>
          <cell r="C285">
            <v>-11889315.699999999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A286" t="str">
            <v>218300 Oprávky k ost. hm. majetku odep. - stroje a zaříze</v>
          </cell>
          <cell r="B286">
            <v>0</v>
          </cell>
          <cell r="C286">
            <v>-11889315.699999999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218600 Oprávky k ost. hm. ma</v>
          </cell>
          <cell r="B287">
            <v>0</v>
          </cell>
          <cell r="C287">
            <v>-751175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218600 Oprávky k ost. hm. majetku odepis. - TZ</v>
          </cell>
          <cell r="B288">
            <v>0</v>
          </cell>
          <cell r="C288">
            <v>-751175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 t="str">
            <v>221110 Pořízení NHM</v>
          </cell>
          <cell r="B289">
            <v>0</v>
          </cell>
          <cell r="C289">
            <v>507849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 t="str">
            <v>221110 Pořízení NHM</v>
          </cell>
          <cell r="B290">
            <v>0</v>
          </cell>
          <cell r="C290">
            <v>507849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A291" t="str">
            <v xml:space="preserve">221201 Technické zhodnocení </v>
          </cell>
          <cell r="B291">
            <v>0</v>
          </cell>
          <cell r="C291">
            <v>72595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221201 Technické zhodnocení - hm.maj. - nezařazené</v>
          </cell>
          <cell r="B292">
            <v>0</v>
          </cell>
          <cell r="C292">
            <v>72595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221210 Pořízení - dopravní p</v>
          </cell>
          <cell r="B293">
            <v>0</v>
          </cell>
          <cell r="C293">
            <v>208683.6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221210 Pořízení - dopravní prostředky</v>
          </cell>
          <cell r="B294">
            <v>0</v>
          </cell>
          <cell r="C294">
            <v>208683.6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221260 Pořízení - ostatní ma</v>
          </cell>
          <cell r="B295">
            <v>0</v>
          </cell>
          <cell r="C295">
            <v>281430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 t="str">
            <v>221260 Pořízení - ostatní majetek odepisovaný</v>
          </cell>
          <cell r="B296">
            <v>0</v>
          </cell>
          <cell r="C296">
            <v>281430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 t="str">
            <v>221301 Techn.zhodnocení (pro</v>
          </cell>
          <cell r="B297">
            <v>0</v>
          </cell>
          <cell r="C297">
            <v>9208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A298" t="str">
            <v>221301 Techn.zhodnocení (pronajatý majetek) - nazař.</v>
          </cell>
          <cell r="B298">
            <v>0</v>
          </cell>
          <cell r="C298">
            <v>9208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221310 Pořízení - budovy, po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221310 Pořízení - budovy, pozemky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221410 Pořízení DHM</v>
          </cell>
          <cell r="B301">
            <v>0</v>
          </cell>
          <cell r="C301">
            <v>784489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 t="str">
            <v>221410 Pořízení DHM</v>
          </cell>
          <cell r="B302">
            <v>0</v>
          </cell>
          <cell r="C302">
            <v>784489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222200 Zálohy na hmotný maje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222200 Zálohy na hmotný majetek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231101 Pokladna korunová</v>
          </cell>
          <cell r="B305">
            <v>0</v>
          </cell>
          <cell r="C305">
            <v>32069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231101 Pokladna korunová</v>
          </cell>
          <cell r="B306">
            <v>0</v>
          </cell>
          <cell r="C306">
            <v>32069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 xml:space="preserve">231210 Pokladna zahraniční- </v>
          </cell>
          <cell r="B307">
            <v>0</v>
          </cell>
          <cell r="C307">
            <v>9212.25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231210 Pokladna zahraniční- EUR</v>
          </cell>
          <cell r="B308">
            <v>0</v>
          </cell>
          <cell r="C308">
            <v>9212.25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 t="str">
            <v>232300 Stravenky</v>
          </cell>
          <cell r="B309">
            <v>0</v>
          </cell>
          <cell r="C309">
            <v>50480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A310" t="str">
            <v>232300 Stravenky</v>
          </cell>
          <cell r="B310">
            <v>0</v>
          </cell>
          <cell r="C310">
            <v>50480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A311" t="str">
            <v>235150 Běžný účet - sběrný -</v>
          </cell>
          <cell r="B311">
            <v>0</v>
          </cell>
          <cell r="C311">
            <v>33295.71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 t="str">
            <v>235150 Běžný účet - sběrný - ČS (1205841369/0800)</v>
          </cell>
          <cell r="B312">
            <v>0</v>
          </cell>
          <cell r="C312">
            <v>33295.71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 t="str">
            <v>235151 Běžný účet - ČS (1205</v>
          </cell>
          <cell r="B313">
            <v>0</v>
          </cell>
          <cell r="C313">
            <v>534309.11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 t="str">
            <v>235151 Běžný účet - ČS (1205843399/0800)</v>
          </cell>
          <cell r="B314">
            <v>0</v>
          </cell>
          <cell r="C314">
            <v>534309.11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 t="str">
            <v>235159 Běžný účet - ČS (1210</v>
          </cell>
          <cell r="B315">
            <v>0</v>
          </cell>
          <cell r="C315">
            <v>2197141.42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235159 Běžný účet - ČS (1210836329/0800)</v>
          </cell>
          <cell r="B316">
            <v>0</v>
          </cell>
          <cell r="C316">
            <v>2197141.42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A317" t="str">
            <v>235160 BÚ-SU 1210205359/0800</v>
          </cell>
          <cell r="B317">
            <v>0</v>
          </cell>
          <cell r="C317">
            <v>21800756.27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</row>
        <row r="318">
          <cell r="A318" t="str">
            <v>235160 BÚ-SU 1210205359/0800 ŽP</v>
          </cell>
          <cell r="B318">
            <v>0</v>
          </cell>
          <cell r="C318">
            <v>21800756.27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</row>
        <row r="319">
          <cell r="A319" t="str">
            <v>235222 Inkasní účet-životní-</v>
          </cell>
          <cell r="B319">
            <v>0</v>
          </cell>
          <cell r="C319">
            <v>3000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</row>
        <row r="320">
          <cell r="A320" t="str">
            <v>235222 Inkasní účet-životní-flexi (30015-1205841369/0800)</v>
          </cell>
          <cell r="B320">
            <v>0</v>
          </cell>
          <cell r="C320">
            <v>3000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A321" t="str">
            <v>235223 Inkasní účet - poj.ži</v>
          </cell>
          <cell r="B321">
            <v>0</v>
          </cell>
          <cell r="C321">
            <v>3000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235223 Inkasní účet - poj.životní 230017-1205841369/0800</v>
          </cell>
          <cell r="B322">
            <v>0</v>
          </cell>
          <cell r="C322">
            <v>3000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235224 Inkasní účet-Unit-Lin</v>
          </cell>
          <cell r="B323">
            <v>0</v>
          </cell>
          <cell r="C323">
            <v>3000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235224 Inkasní účet-Unit-Linked 1210230319/0800</v>
          </cell>
          <cell r="B324">
            <v>0</v>
          </cell>
          <cell r="C324">
            <v>3000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 xml:space="preserve">235270 Inkasní účet-úraz NP </v>
          </cell>
          <cell r="B325">
            <v>0</v>
          </cell>
          <cell r="C325">
            <v>3000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235270 Inkasní účet-úraz NP 340013-1205841369/0800)</v>
          </cell>
          <cell r="B326">
            <v>0</v>
          </cell>
          <cell r="C326">
            <v>3000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235280 Inkasní účet-CPV NP 4</v>
          </cell>
          <cell r="B327">
            <v>0</v>
          </cell>
          <cell r="C327">
            <v>3000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235280 Inkasní účet-CPV NP 4564566542/0800)</v>
          </cell>
          <cell r="B328">
            <v>0</v>
          </cell>
          <cell r="C328">
            <v>3000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235324 Škodní účet - Unit-Li</v>
          </cell>
          <cell r="B329">
            <v>0</v>
          </cell>
          <cell r="C329">
            <v>65052.49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235324 Škodní účet - Unit-Linked 1210231389/0800</v>
          </cell>
          <cell r="B330">
            <v>0</v>
          </cell>
          <cell r="C330">
            <v>65052.49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235325 Škodní účet - život f</v>
          </cell>
          <cell r="B331">
            <v>0</v>
          </cell>
          <cell r="C331">
            <v>19781.93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235325 Škodní účet - život flexi ČS360014-1205841369/0800</v>
          </cell>
          <cell r="B332">
            <v>0</v>
          </cell>
          <cell r="C332">
            <v>19781.93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235353 Škodní účet - život -</v>
          </cell>
          <cell r="B333">
            <v>0</v>
          </cell>
          <cell r="C333">
            <v>1889557.22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235353 Škodní účet - život - ČS 40029-1205841369/0800</v>
          </cell>
          <cell r="B334">
            <v>0</v>
          </cell>
          <cell r="C334">
            <v>1889557.22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235370 Škodní účet - úraz NP</v>
          </cell>
          <cell r="B335">
            <v>0</v>
          </cell>
          <cell r="C335">
            <v>26801.17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235370 Škodní účet - úraz NP 350019-1205841369/0800</v>
          </cell>
          <cell r="B336">
            <v>0</v>
          </cell>
          <cell r="C336">
            <v>26801.17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A337" t="str">
            <v>235500 Běžný účet - ČS (1201</v>
          </cell>
          <cell r="B337">
            <v>0</v>
          </cell>
          <cell r="C337">
            <v>470656.76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A338" t="str">
            <v>235500 Běžný účet - ČS (1201251329/0800)</v>
          </cell>
          <cell r="B338">
            <v>0</v>
          </cell>
          <cell r="C338">
            <v>470656.76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</row>
        <row r="339">
          <cell r="A339" t="str">
            <v>235510 BÚ-994404-0849213005/</v>
          </cell>
          <cell r="B339">
            <v>0</v>
          </cell>
          <cell r="C339">
            <v>435883.02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</row>
        <row r="340">
          <cell r="A340" t="str">
            <v>235510 BÚ-994404-0849213005/0800 ŽP</v>
          </cell>
          <cell r="B340">
            <v>0</v>
          </cell>
          <cell r="C340">
            <v>435883.02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A341" t="str">
            <v>235520 Bankovní účet 994404-</v>
          </cell>
          <cell r="B341">
            <v>0</v>
          </cell>
          <cell r="C341">
            <v>65408.44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235520 Bankovní účet 994404-949213002/0800  NP</v>
          </cell>
          <cell r="B342">
            <v>0</v>
          </cell>
          <cell r="C342">
            <v>65408.44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235530 BÚ-910442/0800 ŽP</v>
          </cell>
          <cell r="B343">
            <v>0</v>
          </cell>
          <cell r="C343">
            <v>219157.85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235530 BÚ-910442/0800 ŽP</v>
          </cell>
          <cell r="B344">
            <v>0</v>
          </cell>
          <cell r="C344">
            <v>219157.85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235531 BÚ-910602/0800 ŽP</v>
          </cell>
          <cell r="B345">
            <v>0</v>
          </cell>
          <cell r="C345">
            <v>42.65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235531 BÚ-910602/0800 ŽP</v>
          </cell>
          <cell r="B346">
            <v>0</v>
          </cell>
          <cell r="C346">
            <v>42.65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235532 BÚ-910522/0800 ŽP</v>
          </cell>
          <cell r="B347">
            <v>0</v>
          </cell>
          <cell r="C347">
            <v>8933.84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235532 BÚ-910522/0800 ŽP</v>
          </cell>
          <cell r="B348">
            <v>0</v>
          </cell>
          <cell r="C348">
            <v>8933.84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235533 BÚ-910872/0800 ŽP</v>
          </cell>
          <cell r="B349">
            <v>0</v>
          </cell>
          <cell r="C349">
            <v>2924178.29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235533 BÚ-910872/0800 ŽP</v>
          </cell>
          <cell r="B350">
            <v>0</v>
          </cell>
          <cell r="C350">
            <v>2924178.29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235534 BÚ-910792/0800 ŽP</v>
          </cell>
          <cell r="B351">
            <v>0</v>
          </cell>
          <cell r="C351">
            <v>12.62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A352" t="str">
            <v>235534 BÚ-910792/0800 ŽP</v>
          </cell>
          <cell r="B352">
            <v>0</v>
          </cell>
          <cell r="C352">
            <v>12.62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235535 BÚ-1155012/0800 ŽP</v>
          </cell>
          <cell r="B353">
            <v>0</v>
          </cell>
          <cell r="C353">
            <v>1164440.17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235535 BÚ-1155012/0800 ŽP</v>
          </cell>
          <cell r="B354">
            <v>0</v>
          </cell>
          <cell r="C354">
            <v>1164440.17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235538 BÚ-2378752/0800 ŽP</v>
          </cell>
          <cell r="B355">
            <v>0</v>
          </cell>
          <cell r="C355">
            <v>41761.910000000003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235538 BÚ-2378752/0800 ŽP</v>
          </cell>
          <cell r="B356">
            <v>0</v>
          </cell>
          <cell r="C356">
            <v>41761.910000000003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235540 BÚ-1321332/0800 ŽP</v>
          </cell>
          <cell r="B357">
            <v>0</v>
          </cell>
          <cell r="C357">
            <v>16553.560000000001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</row>
        <row r="358">
          <cell r="A358" t="str">
            <v>235540 BÚ-1321332/0800 ŽP</v>
          </cell>
          <cell r="B358">
            <v>0</v>
          </cell>
          <cell r="C358">
            <v>16553.560000000001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235541 BÚ-4951372/0800 ŽP</v>
          </cell>
          <cell r="B359">
            <v>0</v>
          </cell>
          <cell r="C359">
            <v>84728.34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 t="str">
            <v>235541 BÚ-4951372/0800 ŽP</v>
          </cell>
          <cell r="B360">
            <v>0</v>
          </cell>
          <cell r="C360">
            <v>84728.34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235542 BÚ-4951452/0800  ŽP</v>
          </cell>
          <cell r="B361">
            <v>0</v>
          </cell>
          <cell r="C361">
            <v>59152.88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235542 BÚ-4951452/0800  ŽP</v>
          </cell>
          <cell r="B362">
            <v>0</v>
          </cell>
          <cell r="C362">
            <v>59152.88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 t="str">
            <v>235900 BÚ-1006005050/5500 ŽP</v>
          </cell>
          <cell r="B363">
            <v>0</v>
          </cell>
          <cell r="C363">
            <v>225804.4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A364" t="str">
            <v>235900 BÚ-1006005050/5500 ŽP</v>
          </cell>
          <cell r="B364">
            <v>0</v>
          </cell>
          <cell r="C364">
            <v>225804.4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235991 BÚ-056020-0989406263/</v>
          </cell>
          <cell r="B365">
            <v>0</v>
          </cell>
          <cell r="C365">
            <v>2332915.9300000002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235991 BÚ-056020-0989406263/0800 ŽP</v>
          </cell>
          <cell r="B366">
            <v>0</v>
          </cell>
          <cell r="C366">
            <v>2332915.9300000002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 t="str">
            <v>251100 Zásoby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251100 Zásoby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301110 Ostatní (618) technic</v>
          </cell>
          <cell r="B369">
            <v>0</v>
          </cell>
          <cell r="C369">
            <v>-3834.1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A370" t="str">
            <v>301110 Ostatní (618) technické výnosy</v>
          </cell>
          <cell r="B370">
            <v>0</v>
          </cell>
          <cell r="C370">
            <v>-3834.1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A371" t="str">
            <v>301110 Ostatní (647) technic</v>
          </cell>
          <cell r="B371">
            <v>0</v>
          </cell>
          <cell r="C371">
            <v>-1047466.55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A372" t="str">
            <v>301110 Ostatní (647) technické výnosy</v>
          </cell>
          <cell r="B372">
            <v>0</v>
          </cell>
          <cell r="C372">
            <v>-1047466.55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301110 Výnosy z ost.složek f</v>
          </cell>
          <cell r="B373">
            <v>0</v>
          </cell>
          <cell r="C373">
            <v>-53.14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A374" t="str">
            <v>301110 Výnosy z ost.složek fin.umístění</v>
          </cell>
          <cell r="B374">
            <v>0</v>
          </cell>
          <cell r="C374">
            <v>-53.14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A375" t="str">
            <v>301110 ŽP Úroky z bank. účtů</v>
          </cell>
          <cell r="B375">
            <v>0</v>
          </cell>
          <cell r="C375">
            <v>-4937281.29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A376" t="str">
            <v>301110 ŽP Úroky z bank. účtů:</v>
          </cell>
          <cell r="B376">
            <v>0</v>
          </cell>
          <cell r="C376">
            <v>-4937281.29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A377" t="str">
            <v xml:space="preserve">301120 Předepsané  pojistné </v>
          </cell>
          <cell r="B377">
            <v>0</v>
          </cell>
          <cell r="C377">
            <v>29876044.640000001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A378" t="str">
            <v>301120 Předepsané  pojistné Z</v>
          </cell>
          <cell r="B378">
            <v>0</v>
          </cell>
          <cell r="C378">
            <v>29876044.640000001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 xml:space="preserve">301124 Předepsané  pojistné </v>
          </cell>
          <cell r="B379">
            <v>0</v>
          </cell>
          <cell r="C379">
            <v>82523007.599999994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 t="str">
            <v>301124 Předepsané  pojistné Unit Linked</v>
          </cell>
          <cell r="B380">
            <v>0</v>
          </cell>
          <cell r="C380">
            <v>82523007.599999994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 xml:space="preserve">301125 Předepsané  pojistné </v>
          </cell>
          <cell r="B381">
            <v>0</v>
          </cell>
          <cell r="C381">
            <v>24881736.350000001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301125 Předepsané  pojistné FZ</v>
          </cell>
          <cell r="B382">
            <v>0</v>
          </cell>
          <cell r="C382">
            <v>24881736.350000001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 t="str">
            <v>301130 Výnosy z ost.složek f</v>
          </cell>
          <cell r="B383">
            <v>0</v>
          </cell>
          <cell r="C383">
            <v>-3258063.18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 t="str">
            <v>301130 Výnosy z ost.složek fin.umístění</v>
          </cell>
          <cell r="B384">
            <v>0</v>
          </cell>
          <cell r="C384">
            <v>-3258063.18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 t="str">
            <v>301130 ŽP výnosy z ost.sl.fi</v>
          </cell>
          <cell r="B385">
            <v>0</v>
          </cell>
          <cell r="C385">
            <v>-64738137.920000002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301130 ŽP výnosy z ost.sl.fin.um.:</v>
          </cell>
          <cell r="B386">
            <v>0</v>
          </cell>
          <cell r="C386">
            <v>-64738137.920000002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</row>
        <row r="387">
          <cell r="A387" t="str">
            <v xml:space="preserve">301170 Předepsané  pojistné </v>
          </cell>
          <cell r="B387">
            <v>0</v>
          </cell>
          <cell r="C387">
            <v>2901228.86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A388" t="str">
            <v>301170 Předepsané  pojistné U</v>
          </cell>
          <cell r="B388">
            <v>0</v>
          </cell>
          <cell r="C388">
            <v>2901228.86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A389" t="str">
            <v xml:space="preserve">301180 Předepsané  pojistné </v>
          </cell>
          <cell r="B389">
            <v>0</v>
          </cell>
          <cell r="C389">
            <v>973132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 t="str">
            <v>301180 Předepsané  pojistné CPV</v>
          </cell>
          <cell r="B390">
            <v>0</v>
          </cell>
          <cell r="C390">
            <v>973132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A391" t="str">
            <v>301300 ŽP Výnosy z ost.slož.</v>
          </cell>
          <cell r="B391">
            <v>0</v>
          </cell>
          <cell r="C391">
            <v>-18553468.91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301300 ŽP Výnosy z ost.slož.fin.umístění:</v>
          </cell>
          <cell r="B392">
            <v>0</v>
          </cell>
          <cell r="C392">
            <v>-18553468.91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 t="str">
            <v>301510 Výnosy z pozemků a st</v>
          </cell>
          <cell r="B393">
            <v>0</v>
          </cell>
          <cell r="C393">
            <v>-46254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 t="str">
            <v>301510 Výnosy z pozemků a staveb</v>
          </cell>
          <cell r="B394">
            <v>0</v>
          </cell>
          <cell r="C394">
            <v>-46254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 t="str">
            <v>302100 Pohledávky za zprostř</v>
          </cell>
          <cell r="B395">
            <v>0</v>
          </cell>
          <cell r="C395">
            <v>13304.8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302100 Pohledávky za zprostředkovateli</v>
          </cell>
          <cell r="B396">
            <v>0</v>
          </cell>
          <cell r="C396">
            <v>13304.8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A397" t="str">
            <v>302960 Pohledávky za zprostř</v>
          </cell>
          <cell r="B397">
            <v>0</v>
          </cell>
          <cell r="C397">
            <v>19205381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A398" t="str">
            <v>302960 Pohledávky za zprostředkovateli-inkasované pojistn</v>
          </cell>
          <cell r="B398">
            <v>0</v>
          </cell>
          <cell r="C398">
            <v>19205381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A399" t="str">
            <v>303110 NP - Ostatní technick</v>
          </cell>
          <cell r="B399">
            <v>0</v>
          </cell>
          <cell r="C399">
            <v>988641.59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A400" t="str">
            <v>303110 NP - Ostatní technické náklady</v>
          </cell>
          <cell r="B400">
            <v>0</v>
          </cell>
          <cell r="C400">
            <v>988641.59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A401" t="str">
            <v>303110 ŽP - Ostatní technick</v>
          </cell>
          <cell r="B401">
            <v>0</v>
          </cell>
          <cell r="C401">
            <v>79412830.629999995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 t="str">
            <v>303110 ŽP - Ostatní technické náklady ŽP</v>
          </cell>
          <cell r="B402">
            <v>0</v>
          </cell>
          <cell r="C402">
            <v>79412830.629999995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303210 Ostatní (618) technic</v>
          </cell>
          <cell r="B403">
            <v>0</v>
          </cell>
          <cell r="C403">
            <v>-947068.05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 t="str">
            <v>303210 Ostatní (618) technické výnosy</v>
          </cell>
          <cell r="B404">
            <v>0</v>
          </cell>
          <cell r="C404">
            <v>-947068.05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A405" t="str">
            <v>303210 Ostatní (647) technic</v>
          </cell>
          <cell r="B405">
            <v>0</v>
          </cell>
          <cell r="C405">
            <v>-71090775.25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A406" t="str">
            <v>303210 Ostatní (647) technické výnosy</v>
          </cell>
          <cell r="B406">
            <v>0</v>
          </cell>
          <cell r="C406">
            <v>-71090775.25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A407" t="str">
            <v>303300 NP - Ostatní technick</v>
          </cell>
          <cell r="B407">
            <v>0</v>
          </cell>
          <cell r="C407">
            <v>29575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A408" t="str">
            <v>303300 NP - Ostatní technické náklady</v>
          </cell>
          <cell r="B408">
            <v>0</v>
          </cell>
          <cell r="C408">
            <v>29575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 t="str">
            <v>303300 SR ŽP - jiné provozní</v>
          </cell>
          <cell r="B409">
            <v>0</v>
          </cell>
          <cell r="C409">
            <v>19965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A410" t="str">
            <v>303300 SR ŽP - jiné provozní náklady</v>
          </cell>
          <cell r="B410">
            <v>0</v>
          </cell>
          <cell r="C410">
            <v>19965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 t="str">
            <v>303300 ŽP - Ostatní technick</v>
          </cell>
          <cell r="B411">
            <v>0</v>
          </cell>
          <cell r="C411">
            <v>643252.31000000006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 t="str">
            <v>303300 ŽP - Ostatní technické náklady ŽP</v>
          </cell>
          <cell r="B412">
            <v>0</v>
          </cell>
          <cell r="C412">
            <v>643252.31000000006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A413" t="str">
            <v>303320 POZ - zajistná proviz</v>
          </cell>
          <cell r="B413">
            <v>0</v>
          </cell>
          <cell r="C413">
            <v>185593868.38999999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A414" t="str">
            <v>303320 POZ - zajistná provize - VIG - ŽP</v>
          </cell>
          <cell r="B414">
            <v>0</v>
          </cell>
          <cell r="C414">
            <v>185593868.38999999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 t="str">
            <v>303370 POZ - zajistná proviz</v>
          </cell>
          <cell r="B415">
            <v>0</v>
          </cell>
          <cell r="C415">
            <v>10507633.68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 t="str">
            <v>303370 POZ - zajistná provize - VIG - NP</v>
          </cell>
          <cell r="B416">
            <v>0</v>
          </cell>
          <cell r="C416">
            <v>10507633.68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A417" t="str">
            <v>303400 Ostatní (618) technic</v>
          </cell>
          <cell r="B417">
            <v>0</v>
          </cell>
          <cell r="C417">
            <v>-392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 t="str">
            <v>303400 Ostatní (618) technické výnosy</v>
          </cell>
          <cell r="B418">
            <v>0</v>
          </cell>
          <cell r="C418">
            <v>-392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 t="str">
            <v>303400 Ostatní (647) technic</v>
          </cell>
          <cell r="B419">
            <v>0</v>
          </cell>
          <cell r="C419">
            <v>-146870.89000000001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 t="str">
            <v>303400 Ostatní (647) technické výnosy</v>
          </cell>
          <cell r="B420">
            <v>0</v>
          </cell>
          <cell r="C420">
            <v>-146870.89000000001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 t="str">
            <v>303400 POZ - pojistné plnění</v>
          </cell>
          <cell r="B421">
            <v>0</v>
          </cell>
          <cell r="C421">
            <v>4325630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 t="str">
            <v>303400 POZ - pojistné plnění postoupené zajistiteli</v>
          </cell>
          <cell r="B422">
            <v>0</v>
          </cell>
          <cell r="C422">
            <v>4325630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 t="str">
            <v>303420 POZ - pojistné plnění</v>
          </cell>
          <cell r="B423">
            <v>0</v>
          </cell>
          <cell r="C423">
            <v>180199788.62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 t="str">
            <v>303420 POZ - pojistné plnění post. zajistiteli - VIG - ŽP</v>
          </cell>
          <cell r="B424">
            <v>0</v>
          </cell>
          <cell r="C424">
            <v>180199788.62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 t="str">
            <v>303470 POZ - pojistné plnění</v>
          </cell>
          <cell r="B425">
            <v>0</v>
          </cell>
          <cell r="C425">
            <v>1790131.53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A426" t="str">
            <v>303470 POZ - pojistné plnění post. zajistiteli - VIG - NP</v>
          </cell>
          <cell r="B426">
            <v>0</v>
          </cell>
          <cell r="C426">
            <v>1790131.53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A427" t="str">
            <v>303900 POZ - pojistné plnění</v>
          </cell>
          <cell r="B427">
            <v>0</v>
          </cell>
          <cell r="C427">
            <v>3422042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 t="str">
            <v>303900 POZ - pojistné plnění postoup.zajistiteli-CSHYP</v>
          </cell>
          <cell r="B428">
            <v>0</v>
          </cell>
          <cell r="C428">
            <v>3422042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 t="str">
            <v>303981 POZ - postoup. fin. b</v>
          </cell>
          <cell r="B429">
            <v>0</v>
          </cell>
          <cell r="C429">
            <v>21529406.68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A430" t="str">
            <v>303981 POZ - postoup. fin. bonus zaj. CPV</v>
          </cell>
          <cell r="B430">
            <v>0</v>
          </cell>
          <cell r="C430">
            <v>21529406.68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 t="str">
            <v>305200 NT payment transfers:</v>
          </cell>
          <cell r="B431">
            <v>0</v>
          </cell>
          <cell r="C431">
            <v>321094.02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A432" t="str">
            <v>305200 NT payment transfers:</v>
          </cell>
          <cell r="B432">
            <v>0</v>
          </cell>
          <cell r="C432">
            <v>321094.02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A433" t="str">
            <v>305200 SR NP - finanční nákl</v>
          </cell>
          <cell r="B433">
            <v>0</v>
          </cell>
          <cell r="C433">
            <v>167402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A434" t="str">
            <v>305200 SR NP - finanční náklady</v>
          </cell>
          <cell r="B434">
            <v>0</v>
          </cell>
          <cell r="C434">
            <v>167402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 t="str">
            <v>305200 SR ŽP - finanční nákl</v>
          </cell>
          <cell r="B435">
            <v>0</v>
          </cell>
          <cell r="C435">
            <v>6734227.7599999998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 t="str">
            <v>305200 SR ŽP - finanční náklady</v>
          </cell>
          <cell r="B436">
            <v>0</v>
          </cell>
          <cell r="C436">
            <v>6734227.7599999998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 t="str">
            <v xml:space="preserve">305200 Vedl. nákl. na PU NP </v>
          </cell>
          <cell r="B437">
            <v>0</v>
          </cell>
          <cell r="C437">
            <v>4788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A438" t="str">
            <v>305200 Vedl. nákl. na PU NP - služby</v>
          </cell>
          <cell r="B438">
            <v>0</v>
          </cell>
          <cell r="C438">
            <v>4788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 t="str">
            <v>305200 Vedlejší nákl na PU Ž</v>
          </cell>
          <cell r="B439">
            <v>0</v>
          </cell>
          <cell r="C439">
            <v>426740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 t="str">
            <v>305200 Vedlejší nákl na PU ŽP - služby</v>
          </cell>
          <cell r="B440">
            <v>0</v>
          </cell>
          <cell r="C440">
            <v>426740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 t="str">
            <v>305200 ŽP payment transfers:</v>
          </cell>
          <cell r="B441">
            <v>0</v>
          </cell>
          <cell r="C441">
            <v>2712234.61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 t="str">
            <v>305200 ŽP payment transfers:</v>
          </cell>
          <cell r="B442">
            <v>0</v>
          </cell>
          <cell r="C442">
            <v>2712234.61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A443" t="str">
            <v>305320 NT custodial fees:</v>
          </cell>
          <cell r="B443">
            <v>0</v>
          </cell>
          <cell r="C443">
            <v>290566.34000000003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 t="str">
            <v>305320 NT custodial fees:</v>
          </cell>
          <cell r="B444">
            <v>0</v>
          </cell>
          <cell r="C444">
            <v>290566.34000000003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 t="str">
            <v>305320 ŽP custodial fees:</v>
          </cell>
          <cell r="B445">
            <v>0</v>
          </cell>
          <cell r="C445">
            <v>140839677.84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 t="str">
            <v>305320 ŽP custodial fees:</v>
          </cell>
          <cell r="B446">
            <v>0</v>
          </cell>
          <cell r="C446">
            <v>140839677.84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A447" t="str">
            <v>306500 ŽP - NFU - foreign no</v>
          </cell>
          <cell r="B447">
            <v>0</v>
          </cell>
          <cell r="C447">
            <v>4876060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 t="str">
            <v>306500 ŽP - NFU - foreign notes/currency</v>
          </cell>
          <cell r="B448">
            <v>0</v>
          </cell>
          <cell r="C448">
            <v>4876060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 t="str">
            <v>306500 ŽP NUB foreign notes/</v>
          </cell>
          <cell r="B449">
            <v>0</v>
          </cell>
          <cell r="C449">
            <v>323478029.35000002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 t="str">
            <v>306500 ŽP NUB foreign notes/currency</v>
          </cell>
          <cell r="B450">
            <v>0</v>
          </cell>
          <cell r="C450">
            <v>323478029.35000002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 t="str">
            <v>306500 ŽP VOS foreign notes/</v>
          </cell>
          <cell r="B451">
            <v>0</v>
          </cell>
          <cell r="C451">
            <v>-86618597.030000001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A452" t="str">
            <v>306500 ŽP VOS foreign notes/currency</v>
          </cell>
          <cell r="B452">
            <v>0</v>
          </cell>
          <cell r="C452">
            <v>-86618597.030000001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A453" t="str">
            <v>306500 ŽP VPR foreign notes/</v>
          </cell>
          <cell r="B453">
            <v>0</v>
          </cell>
          <cell r="C453">
            <v>-26620424.059999999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A454" t="str">
            <v>306500 ŽP VPR foreign notes/currency</v>
          </cell>
          <cell r="B454">
            <v>0</v>
          </cell>
          <cell r="C454">
            <v>-26620424.059999999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A455" t="str">
            <v>307 110 - Mzd. nkl. - poříze</v>
          </cell>
          <cell r="B455">
            <v>0</v>
          </cell>
          <cell r="C455">
            <v>397884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A456" t="str">
            <v>307 110 - Mzd. nkl. - pořízení NP</v>
          </cell>
          <cell r="B456">
            <v>0</v>
          </cell>
          <cell r="C456">
            <v>397884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 t="str">
            <v>307 110 Mzd. nkl. - pořízení</v>
          </cell>
          <cell r="B457">
            <v>0</v>
          </cell>
          <cell r="C457">
            <v>29075190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 t="str">
            <v>307 110 Mzd. nkl. - pořízení ŽP</v>
          </cell>
          <cell r="B458">
            <v>0</v>
          </cell>
          <cell r="C458">
            <v>29075190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A459" t="str">
            <v>307 111 - Mzd. nkl. - poříze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307 111 - Mzd. nkl. - pořízení NP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307 111 Mzd. nkl. - pořízení</v>
          </cell>
          <cell r="B461">
            <v>0</v>
          </cell>
          <cell r="C461">
            <v>865775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A462" t="str">
            <v>307 111 Mzd. nkl. - pořízení ŽP</v>
          </cell>
          <cell r="B462">
            <v>0</v>
          </cell>
          <cell r="C462">
            <v>865775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A463" t="str">
            <v xml:space="preserve">307110 SR NP mzdové náklady </v>
          </cell>
          <cell r="B463">
            <v>0</v>
          </cell>
          <cell r="C463">
            <v>175609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A464" t="str">
            <v>307110 SR NP mzdové náklady (5121)</v>
          </cell>
          <cell r="B464">
            <v>0</v>
          </cell>
          <cell r="C464">
            <v>175609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A465" t="str">
            <v xml:space="preserve">307110 SR ŽP mzdové náklady </v>
          </cell>
          <cell r="B465">
            <v>0</v>
          </cell>
          <cell r="C465">
            <v>31580181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A466" t="str">
            <v>307110 SR ŽP mzdové náklady (5331)</v>
          </cell>
          <cell r="B466">
            <v>0</v>
          </cell>
          <cell r="C466">
            <v>31580181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 t="str">
            <v xml:space="preserve">307110 Vedl. nákl. na PU NP </v>
          </cell>
          <cell r="B467">
            <v>0</v>
          </cell>
          <cell r="C467">
            <v>174384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A468" t="str">
            <v>307110 Vedl. nákl. na PU NP - osobní náklady</v>
          </cell>
          <cell r="B468">
            <v>0</v>
          </cell>
          <cell r="C468">
            <v>174384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A469" t="str">
            <v xml:space="preserve">307110 Vedl. nákl. na PU ŽP </v>
          </cell>
          <cell r="B469">
            <v>0</v>
          </cell>
          <cell r="C469">
            <v>5376133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A470" t="str">
            <v>307110 Vedl. nákl. na PU ŽP - osobní náklady</v>
          </cell>
          <cell r="B470">
            <v>0</v>
          </cell>
          <cell r="C470">
            <v>5376133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A471" t="str">
            <v xml:space="preserve">307111 SR NP mzdové náklady </v>
          </cell>
          <cell r="B471">
            <v>0</v>
          </cell>
          <cell r="C471">
            <v>-70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A472" t="str">
            <v>307111 SR NP mzdové náklady (5121)</v>
          </cell>
          <cell r="B472">
            <v>0</v>
          </cell>
          <cell r="C472">
            <v>-70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A473" t="str">
            <v xml:space="preserve">307111 SR ŽP mzdové náklady </v>
          </cell>
          <cell r="B473">
            <v>0</v>
          </cell>
          <cell r="C473">
            <v>690528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A474" t="str">
            <v>307111 SR ŽP mzdové náklady (5331)</v>
          </cell>
          <cell r="B474">
            <v>0</v>
          </cell>
          <cell r="C474">
            <v>690528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A475" t="str">
            <v xml:space="preserve">307111 Vedl. nákl. na PU NP </v>
          </cell>
          <cell r="B475">
            <v>0</v>
          </cell>
          <cell r="C475">
            <v>38075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A476" t="str">
            <v>307111 Vedl. nákl. na PU NP - osobní náklady</v>
          </cell>
          <cell r="B476">
            <v>0</v>
          </cell>
          <cell r="C476">
            <v>38075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A477" t="str">
            <v xml:space="preserve">307111 Vedl. nákl. na PU ŽP </v>
          </cell>
          <cell r="B477">
            <v>0</v>
          </cell>
          <cell r="C477">
            <v>339352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A478" t="str">
            <v>307111 Vedl. nákl. na PU ŽP - osobní náklady</v>
          </cell>
          <cell r="B478">
            <v>0</v>
          </cell>
          <cell r="C478">
            <v>339352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A479" t="str">
            <v xml:space="preserve">307112 Mzd. nkl. - pořízení </v>
          </cell>
          <cell r="B479">
            <v>0</v>
          </cell>
          <cell r="C479">
            <v>131670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A480" t="str">
            <v>307112 Mzd. nkl. - pořízení ŽP:</v>
          </cell>
          <cell r="B480">
            <v>0</v>
          </cell>
          <cell r="C480">
            <v>131670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A481" t="str">
            <v xml:space="preserve">307113 Mzd. nkl. - pořízení </v>
          </cell>
          <cell r="B481">
            <v>0</v>
          </cell>
          <cell r="C481">
            <v>34877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307113 Mzd. nkl. - pořízení ŽP:</v>
          </cell>
          <cell r="B482">
            <v>0</v>
          </cell>
          <cell r="C482">
            <v>34877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 xml:space="preserve">307113 SR NP mzdové náklady 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307113 SR NP mzdové náklady (5121):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 xml:space="preserve">307113 SR ŽP mzdové náklady </v>
          </cell>
          <cell r="B485">
            <v>0</v>
          </cell>
          <cell r="C485">
            <v>131975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 t="str">
            <v>307113 SR ŽP mzdové náklady (5331):</v>
          </cell>
          <cell r="B486">
            <v>0</v>
          </cell>
          <cell r="C486">
            <v>131975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 xml:space="preserve">307113 Vedl. nákl. na PU ŽP 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307113 Vedl. nákl. na PU ŽP - osobní náklady: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 xml:space="preserve">307120 Vedl. nákl. na PU NP </v>
          </cell>
          <cell r="B489">
            <v>0</v>
          </cell>
          <cell r="C489">
            <v>73470.75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A490" t="str">
            <v>307120 Vedl. nákl. na PU NP - osobní náklady</v>
          </cell>
          <cell r="B490">
            <v>0</v>
          </cell>
          <cell r="C490">
            <v>73470.75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A491" t="str">
            <v xml:space="preserve">307120 Vedl. nákl. na PU ŽP </v>
          </cell>
          <cell r="B491">
            <v>0</v>
          </cell>
          <cell r="C491">
            <v>1985439.01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A492" t="str">
            <v>307120 Vedl. nákl. na PU ŽP - osobní náklady</v>
          </cell>
          <cell r="B492">
            <v>0</v>
          </cell>
          <cell r="C492">
            <v>1985439.01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A493" t="str">
            <v>307130 Ostatní náklady - poř</v>
          </cell>
          <cell r="B493">
            <v>0</v>
          </cell>
          <cell r="C493">
            <v>5016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A494" t="str">
            <v>307130 Ostatní náklady - poř</v>
          </cell>
          <cell r="B494">
            <v>0</v>
          </cell>
          <cell r="C494">
            <v>744715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 t="str">
            <v>307130 Ostatní náklady - pořízení NP</v>
          </cell>
          <cell r="B495">
            <v>0</v>
          </cell>
          <cell r="C495">
            <v>5016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A496" t="str">
            <v>307130 Ostatní náklady - pořízení ŽP</v>
          </cell>
          <cell r="B496">
            <v>0</v>
          </cell>
          <cell r="C496">
            <v>744715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A497" t="str">
            <v>307130 SR ŽP - jiné provozní</v>
          </cell>
          <cell r="B497">
            <v>0</v>
          </cell>
          <cell r="C497">
            <v>598140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A498" t="str">
            <v>307130 SR ŽP - jiné provozní náklady</v>
          </cell>
          <cell r="B498">
            <v>0</v>
          </cell>
          <cell r="C498">
            <v>598140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 t="str">
            <v>307130 SR ŽP - spotřeba mate</v>
          </cell>
          <cell r="B499">
            <v>0</v>
          </cell>
          <cell r="C499">
            <v>179465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</row>
        <row r="500">
          <cell r="A500" t="str">
            <v>307130 SR ŽP - spotřeba mater. a PHM</v>
          </cell>
          <cell r="B500">
            <v>0</v>
          </cell>
          <cell r="C500">
            <v>179465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A501" t="str">
            <v>307130 Vedl.nákl. na PU ŽP -</v>
          </cell>
          <cell r="B501">
            <v>0</v>
          </cell>
          <cell r="C501">
            <v>165264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A502" t="str">
            <v>307130 Vedl.nákl. na PU ŽP - ostatní</v>
          </cell>
          <cell r="B502">
            <v>0</v>
          </cell>
          <cell r="C502">
            <v>165264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A503" t="str">
            <v xml:space="preserve">307130 Vedl.nákl.na PU NP - </v>
          </cell>
          <cell r="B503">
            <v>0</v>
          </cell>
          <cell r="C503">
            <v>4972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A504" t="str">
            <v>307130 Vedl.nákl.na PU NP - ostatní</v>
          </cell>
          <cell r="B504">
            <v>0</v>
          </cell>
          <cell r="C504">
            <v>4972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A505" t="str">
            <v>307140 Ostatní náklady - poř</v>
          </cell>
          <cell r="B505">
            <v>0</v>
          </cell>
          <cell r="C505">
            <v>7000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A506" t="str">
            <v>307140 Ostatní náklady - poř</v>
          </cell>
          <cell r="B506">
            <v>0</v>
          </cell>
          <cell r="C506">
            <v>402471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A507" t="str">
            <v>307140 Ostatní náklady - pořízení NP</v>
          </cell>
          <cell r="B507">
            <v>0</v>
          </cell>
          <cell r="C507">
            <v>7000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A508" t="str">
            <v>307140 Ostatní náklady - pořízení ŽP</v>
          </cell>
          <cell r="B508">
            <v>0</v>
          </cell>
          <cell r="C508">
            <v>402471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A509" t="str">
            <v>307140 SR ŽP - jiné provozní</v>
          </cell>
          <cell r="B509">
            <v>0</v>
          </cell>
          <cell r="C509">
            <v>505104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</row>
        <row r="510">
          <cell r="A510" t="str">
            <v>307140 SR ŽP - jiné provozní náklady</v>
          </cell>
          <cell r="B510">
            <v>0</v>
          </cell>
          <cell r="C510">
            <v>505104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</row>
        <row r="511">
          <cell r="A511" t="str">
            <v>307140 Vedl.nákl. na PU ŽP -</v>
          </cell>
          <cell r="B511">
            <v>0</v>
          </cell>
          <cell r="C511">
            <v>89312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A512" t="str">
            <v>307140 Vedl.nákl. na PU ŽP - ostatní</v>
          </cell>
          <cell r="B512">
            <v>0</v>
          </cell>
          <cell r="C512">
            <v>89312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 t="str">
            <v xml:space="preserve">307140 Vedl.nákl.na PU NP - </v>
          </cell>
          <cell r="B513">
            <v>0</v>
          </cell>
          <cell r="C513">
            <v>3000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307140 Vedl.nákl.na PU NP - ostatní</v>
          </cell>
          <cell r="B514">
            <v>0</v>
          </cell>
          <cell r="C514">
            <v>3000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 t="str">
            <v>307210 DHM - pořízení ŽP</v>
          </cell>
          <cell r="B515">
            <v>0</v>
          </cell>
          <cell r="C515">
            <v>18846.73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307210 DHM - pořízení ŽP</v>
          </cell>
          <cell r="B516">
            <v>0</v>
          </cell>
          <cell r="C516">
            <v>18846.73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 t="str">
            <v>307210 SR ŽP - jiné provozní</v>
          </cell>
          <cell r="B517">
            <v>0</v>
          </cell>
          <cell r="C517">
            <v>375443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307210 SR ŽP - jiné provozní náklady</v>
          </cell>
          <cell r="B518">
            <v>0</v>
          </cell>
          <cell r="C518">
            <v>375443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 t="str">
            <v>307210 SR ŽP - služby</v>
          </cell>
          <cell r="B519">
            <v>0</v>
          </cell>
          <cell r="C519">
            <v>671768.88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307210 SR ŽP - služby</v>
          </cell>
          <cell r="B520">
            <v>0</v>
          </cell>
          <cell r="C520">
            <v>671768.88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307210 SR ŽP - spotřeba mate</v>
          </cell>
          <cell r="B521">
            <v>0</v>
          </cell>
          <cell r="C521">
            <v>430765.5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A522" t="str">
            <v>307210 SR ŽP - spotřeba mater. a PHM</v>
          </cell>
          <cell r="B522">
            <v>0</v>
          </cell>
          <cell r="C522">
            <v>430765.5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A523" t="str">
            <v>307210 Vedl.nákl. na PU ŽP -</v>
          </cell>
          <cell r="B523">
            <v>0</v>
          </cell>
          <cell r="C523">
            <v>27395.62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A524" t="str">
            <v>307210 Vedl.nákl. na PU ŽP - ostatní</v>
          </cell>
          <cell r="B524">
            <v>0</v>
          </cell>
          <cell r="C524">
            <v>27395.62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A525" t="str">
            <v xml:space="preserve">307210 Vedl.nákl.na PU NP - </v>
          </cell>
          <cell r="B525">
            <v>0</v>
          </cell>
          <cell r="C525">
            <v>61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A526" t="str">
            <v>307210 Vedl.nákl.na PU NP - ostatní</v>
          </cell>
          <cell r="B526">
            <v>0</v>
          </cell>
          <cell r="C526">
            <v>61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 t="str">
            <v>307210 Vedlejší nákl na PU Ž</v>
          </cell>
          <cell r="B527">
            <v>0</v>
          </cell>
          <cell r="C527">
            <v>15427.5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A528" t="str">
            <v>307210 Vedlejší nákl na PU ŽP - služby</v>
          </cell>
          <cell r="B528">
            <v>0</v>
          </cell>
          <cell r="C528">
            <v>15427.5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A529" t="str">
            <v xml:space="preserve">307220 Ost. nkl. - opravy a </v>
          </cell>
          <cell r="B529">
            <v>0</v>
          </cell>
          <cell r="C529">
            <v>403987.58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A530" t="str">
            <v>307220 Ost. nkl. - opravy a údržba</v>
          </cell>
          <cell r="B530">
            <v>0</v>
          </cell>
          <cell r="C530">
            <v>403987.58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A531" t="str">
            <v xml:space="preserve">307220 Ost. nkl. - spotřeba 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A532" t="str">
            <v>307220 Ost. nkl. - spotřeba materiálu a PHM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A533" t="str">
            <v>307220 Ostatní náklady</v>
          </cell>
          <cell r="B533">
            <v>0</v>
          </cell>
          <cell r="C533">
            <v>403987.58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A534" t="str">
            <v>307220 Ostatní náklady</v>
          </cell>
          <cell r="B534">
            <v>0</v>
          </cell>
          <cell r="C534">
            <v>403987.58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A535" t="str">
            <v>307220 Služby - pořízení NP</v>
          </cell>
          <cell r="B535">
            <v>0</v>
          </cell>
          <cell r="C535">
            <v>57108.89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A536" t="str">
            <v>307220 Služby - pořízení NP</v>
          </cell>
          <cell r="B536">
            <v>0</v>
          </cell>
          <cell r="C536">
            <v>57108.89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A537" t="str">
            <v>307220 Služby - pořízení ŽP</v>
          </cell>
          <cell r="B537">
            <v>0</v>
          </cell>
          <cell r="C537">
            <v>3832390.32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A538" t="str">
            <v>307220 Služby - pořízení ŽP</v>
          </cell>
          <cell r="B538">
            <v>0</v>
          </cell>
          <cell r="C538">
            <v>3832390.32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</row>
        <row r="539">
          <cell r="A539" t="str">
            <v xml:space="preserve">307220 Služby k nájemnému - </v>
          </cell>
          <cell r="B539">
            <v>0</v>
          </cell>
          <cell r="C539">
            <v>12546.3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</row>
        <row r="540">
          <cell r="A540" t="str">
            <v xml:space="preserve">307220 Služby k nájemnému - </v>
          </cell>
          <cell r="B540">
            <v>0</v>
          </cell>
          <cell r="C540">
            <v>1062480.3700000001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A541" t="str">
            <v>307220 Služby k nájemnému - pořízení NP</v>
          </cell>
          <cell r="B541">
            <v>0</v>
          </cell>
          <cell r="C541">
            <v>12546.3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A542" t="str">
            <v>307220 Služby k nájemnému - pořízení ŽP</v>
          </cell>
          <cell r="B542">
            <v>0</v>
          </cell>
          <cell r="C542">
            <v>1062480.3700000001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A543" t="str">
            <v>307220 SR NP - opravy a údrž</v>
          </cell>
          <cell r="B543">
            <v>0</v>
          </cell>
          <cell r="C543">
            <v>8200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A544" t="str">
            <v>307220 SR NP - opravy a údržba</v>
          </cell>
          <cell r="B544">
            <v>0</v>
          </cell>
          <cell r="C544">
            <v>8200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A545" t="str">
            <v>307220 SR NP - služby</v>
          </cell>
          <cell r="B545">
            <v>0</v>
          </cell>
          <cell r="C545">
            <v>26719.4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307220 SR NP - služby</v>
          </cell>
          <cell r="B546">
            <v>0</v>
          </cell>
          <cell r="C546">
            <v>26719.4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 t="str">
            <v>307220 SR NP - spotřeba mate</v>
          </cell>
          <cell r="B547">
            <v>0</v>
          </cell>
          <cell r="C547">
            <v>3341.1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307220 SR NP - spotřeba mater. a PHM</v>
          </cell>
          <cell r="B548">
            <v>0</v>
          </cell>
          <cell r="C548">
            <v>3341.1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307220 SR ŽP - finanční nákl</v>
          </cell>
          <cell r="B549">
            <v>0</v>
          </cell>
          <cell r="C549">
            <v>1114519.94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</row>
        <row r="550">
          <cell r="A550" t="str">
            <v>307220 SR ŽP - finanční náklady</v>
          </cell>
          <cell r="B550">
            <v>0</v>
          </cell>
          <cell r="C550">
            <v>1114519.94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</row>
        <row r="551">
          <cell r="A551" t="str">
            <v>307220 SR ŽP - služby</v>
          </cell>
          <cell r="B551">
            <v>0</v>
          </cell>
          <cell r="C551">
            <v>2072497.14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A552" t="str">
            <v>307220 SR ŽP - služby</v>
          </cell>
          <cell r="B552">
            <v>0</v>
          </cell>
          <cell r="C552">
            <v>2072497.14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A553" t="str">
            <v>307220 SR ŽP - spotřeba mate</v>
          </cell>
          <cell r="B553">
            <v>0</v>
          </cell>
          <cell r="C553">
            <v>2058824.78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A554" t="str">
            <v>307220 SR ŽP - spotřeba mater. a PHM</v>
          </cell>
          <cell r="B554">
            <v>0</v>
          </cell>
          <cell r="C554">
            <v>2058824.78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A555" t="str">
            <v xml:space="preserve">307220 Vedl. nákl. na PU NP </v>
          </cell>
          <cell r="B555">
            <v>0</v>
          </cell>
          <cell r="C555">
            <v>14727.5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</row>
        <row r="556">
          <cell r="A556" t="str">
            <v>307220 Vedl. nákl. na PU NP - služby</v>
          </cell>
          <cell r="B556">
            <v>0</v>
          </cell>
          <cell r="C556">
            <v>14727.5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</row>
        <row r="557">
          <cell r="A557" t="str">
            <v>307220 Vedl.nákl. na PU ŽP -</v>
          </cell>
          <cell r="B557">
            <v>0</v>
          </cell>
          <cell r="C557">
            <v>152828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A558" t="str">
            <v>307220 Vedl.nákl. na PU ŽP - ostatní</v>
          </cell>
          <cell r="B558">
            <v>0</v>
          </cell>
          <cell r="C558">
            <v>152828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</row>
        <row r="559">
          <cell r="A559" t="str">
            <v xml:space="preserve">307220 Vedl.nákl.na PU NP - </v>
          </cell>
          <cell r="B559">
            <v>0</v>
          </cell>
          <cell r="C559">
            <v>1803.92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A560" t="str">
            <v>307220 Vedl.nákl.na PU NP - ostatní</v>
          </cell>
          <cell r="B560">
            <v>0</v>
          </cell>
          <cell r="C560">
            <v>1803.92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A561" t="str">
            <v>307220 Vedlejší nákl na PU Ž</v>
          </cell>
          <cell r="B561">
            <v>0</v>
          </cell>
          <cell r="C561">
            <v>752521.27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A562" t="str">
            <v>307220 Vedlejší nákl na PU ŽP - služby</v>
          </cell>
          <cell r="B562">
            <v>0</v>
          </cell>
          <cell r="C562">
            <v>752521.27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</row>
        <row r="563">
          <cell r="A563" t="str">
            <v>307230 DHM - pořízení ŽP</v>
          </cell>
          <cell r="B563">
            <v>0</v>
          </cell>
          <cell r="C563">
            <v>44337.82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A564" t="str">
            <v>307230 DHM - pořízení ŽP</v>
          </cell>
          <cell r="B564">
            <v>0</v>
          </cell>
          <cell r="C564">
            <v>44337.82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A565" t="str">
            <v xml:space="preserve">307230 Ost. nkl. - finanční </v>
          </cell>
          <cell r="B565">
            <v>0</v>
          </cell>
          <cell r="C565">
            <v>0.54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</row>
        <row r="566">
          <cell r="A566" t="str">
            <v>307230 Ost. nkl. - finanční náklady</v>
          </cell>
          <cell r="B566">
            <v>0</v>
          </cell>
          <cell r="C566">
            <v>0.54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</row>
        <row r="567">
          <cell r="A567" t="str">
            <v xml:space="preserve">307230 Ost. nkl. - opravy a </v>
          </cell>
          <cell r="B567">
            <v>0</v>
          </cell>
          <cell r="C567">
            <v>7188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A568" t="str">
            <v>307230 Ost. nkl. - opravy a údržba</v>
          </cell>
          <cell r="B568">
            <v>0</v>
          </cell>
          <cell r="C568">
            <v>7188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 t="str">
            <v xml:space="preserve">307230 Ost. nkl. - spotřeba </v>
          </cell>
          <cell r="B569">
            <v>0</v>
          </cell>
          <cell r="C569">
            <v>728969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</row>
        <row r="570">
          <cell r="A570" t="str">
            <v>307230 Ost. nkl. - spotřeba materiálu a PHM</v>
          </cell>
          <cell r="B570">
            <v>0</v>
          </cell>
          <cell r="C570">
            <v>728969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</row>
        <row r="571">
          <cell r="A571" t="str">
            <v>307230 Ostatní náklady</v>
          </cell>
          <cell r="B571">
            <v>0</v>
          </cell>
          <cell r="C571">
            <v>736157.54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A572" t="str">
            <v>307230 Ostatní náklady</v>
          </cell>
          <cell r="B572">
            <v>0</v>
          </cell>
          <cell r="C572">
            <v>736157.54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A573" t="str">
            <v>307230 Ostatní náklady - poř</v>
          </cell>
          <cell r="B573">
            <v>0</v>
          </cell>
          <cell r="C573">
            <v>-2888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A574" t="str">
            <v>307230 Ostatní náklady - poř</v>
          </cell>
          <cell r="B574">
            <v>0</v>
          </cell>
          <cell r="C574">
            <v>925705.31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A575" t="str">
            <v>307230 Ostatní náklady - pořízení NP</v>
          </cell>
          <cell r="B575">
            <v>0</v>
          </cell>
          <cell r="C575">
            <v>-2888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A576" t="str">
            <v>307230 Ostatní náklady - pořízení ŽP</v>
          </cell>
          <cell r="B576">
            <v>0</v>
          </cell>
          <cell r="C576">
            <v>925705.31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307230 Služby - pořízení NP</v>
          </cell>
          <cell r="B577">
            <v>0</v>
          </cell>
          <cell r="C577">
            <v>1181.33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A578" t="str">
            <v>307230 Služby - pořízení NP</v>
          </cell>
          <cell r="B578">
            <v>0</v>
          </cell>
          <cell r="C578">
            <v>1181.33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A579" t="str">
            <v>307230 Služby - pořízení ŽP</v>
          </cell>
          <cell r="B579">
            <v>0</v>
          </cell>
          <cell r="C579">
            <v>6778526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A580" t="str">
            <v>307230 Služby - pořízení ŽP</v>
          </cell>
          <cell r="B580">
            <v>0</v>
          </cell>
          <cell r="C580">
            <v>6778526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A581" t="str">
            <v>307230 SR NP - finanční nákl</v>
          </cell>
          <cell r="B581">
            <v>0</v>
          </cell>
          <cell r="C581">
            <v>447.58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A582" t="str">
            <v>307230 SR NP - finanční náklady</v>
          </cell>
          <cell r="B582">
            <v>0</v>
          </cell>
          <cell r="C582">
            <v>447.58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</row>
        <row r="583">
          <cell r="A583" t="str">
            <v>307230 SR NP - opravy a údrž</v>
          </cell>
          <cell r="B583">
            <v>0</v>
          </cell>
          <cell r="C583">
            <v>8709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</row>
        <row r="584">
          <cell r="A584" t="str">
            <v>307230 SR NP - opravy a údržba</v>
          </cell>
          <cell r="B584">
            <v>0</v>
          </cell>
          <cell r="C584">
            <v>8709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A585" t="str">
            <v>307230 SR NP - služby</v>
          </cell>
          <cell r="B585">
            <v>0</v>
          </cell>
          <cell r="C585">
            <v>11914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A586" t="str">
            <v>307230 SR NP - služby</v>
          </cell>
          <cell r="B586">
            <v>0</v>
          </cell>
          <cell r="C586">
            <v>11914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A587" t="str">
            <v>307230 SR ŽP - finanční nákl</v>
          </cell>
          <cell r="B587">
            <v>0</v>
          </cell>
          <cell r="C587">
            <v>3671.72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</row>
        <row r="588">
          <cell r="A588" t="str">
            <v>307230 SR ŽP - finanční náklady</v>
          </cell>
          <cell r="B588">
            <v>0</v>
          </cell>
          <cell r="C588">
            <v>3671.72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</row>
        <row r="589">
          <cell r="A589" t="str">
            <v>307230 SR ŽP - jiné provozní</v>
          </cell>
          <cell r="B589">
            <v>0</v>
          </cell>
          <cell r="C589">
            <v>1386191.35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A590" t="str">
            <v>307230 SR ŽP - jiné provozní náklady</v>
          </cell>
          <cell r="B590">
            <v>0</v>
          </cell>
          <cell r="C590">
            <v>1386191.35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A591" t="str">
            <v>307230 SR ŽP - opravy a údrž</v>
          </cell>
          <cell r="B591">
            <v>0</v>
          </cell>
          <cell r="C591">
            <v>551041.30000000005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</row>
        <row r="592">
          <cell r="A592" t="str">
            <v>307230 SR ŽP - opravy a údržba</v>
          </cell>
          <cell r="B592">
            <v>0</v>
          </cell>
          <cell r="C592">
            <v>551041.30000000005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</row>
        <row r="593">
          <cell r="A593" t="str">
            <v>307230 SR ŽP - služby</v>
          </cell>
          <cell r="B593">
            <v>0</v>
          </cell>
          <cell r="C593">
            <v>20887764.32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</row>
        <row r="594">
          <cell r="A594" t="str">
            <v>307230 SR ŽP - služby</v>
          </cell>
          <cell r="B594">
            <v>0</v>
          </cell>
          <cell r="C594">
            <v>20887764.32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</row>
        <row r="595">
          <cell r="A595" t="str">
            <v>307230 SR ŽP - spotřeba mate</v>
          </cell>
          <cell r="B595">
            <v>0</v>
          </cell>
          <cell r="C595">
            <v>227415.7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</row>
        <row r="596">
          <cell r="A596" t="str">
            <v>307230 SR ŽP - spotřeba mater. a PHM</v>
          </cell>
          <cell r="B596">
            <v>0</v>
          </cell>
          <cell r="C596">
            <v>227415.7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</row>
        <row r="597">
          <cell r="A597" t="str">
            <v xml:space="preserve">307230 Vedl. nákl. na PU NP </v>
          </cell>
          <cell r="B597">
            <v>0</v>
          </cell>
          <cell r="C597">
            <v>190046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</row>
        <row r="598">
          <cell r="A598" t="str">
            <v>307230 Vedl. nákl. na PU NP - služby</v>
          </cell>
          <cell r="B598">
            <v>0</v>
          </cell>
          <cell r="C598">
            <v>190046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 t="str">
            <v>307230 Vedl.nákl. na PU ŽP -</v>
          </cell>
          <cell r="B599">
            <v>0</v>
          </cell>
          <cell r="C599">
            <v>87934.28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A600" t="str">
            <v>307230 Vedl.nákl. na PU ŽP - ostatní</v>
          </cell>
          <cell r="B600">
            <v>0</v>
          </cell>
          <cell r="C600">
            <v>87934.28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A601" t="str">
            <v xml:space="preserve">307230 Vedl.nákl.na PU NP - </v>
          </cell>
          <cell r="B601">
            <v>0</v>
          </cell>
          <cell r="C601">
            <v>9600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</row>
        <row r="602">
          <cell r="A602" t="str">
            <v>307230 Vedl.nákl.na PU NP - ostatní</v>
          </cell>
          <cell r="B602">
            <v>0</v>
          </cell>
          <cell r="C602">
            <v>9600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307230 Vedlejší nákl na PU Ž</v>
          </cell>
          <cell r="B603">
            <v>0</v>
          </cell>
          <cell r="C603">
            <v>3454256.13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</row>
        <row r="604">
          <cell r="A604" t="str">
            <v>307230 Vedlejší nákl na PU ŽP - služby</v>
          </cell>
          <cell r="B604">
            <v>0</v>
          </cell>
          <cell r="C604">
            <v>3454256.13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</row>
        <row r="605">
          <cell r="A605" t="str">
            <v>307240 SR NP - služby</v>
          </cell>
          <cell r="B605">
            <v>0</v>
          </cell>
          <cell r="C605">
            <v>736.07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</row>
        <row r="606">
          <cell r="A606" t="str">
            <v>307240 SR NP - služby</v>
          </cell>
          <cell r="B606">
            <v>0</v>
          </cell>
          <cell r="C606">
            <v>736.07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</row>
        <row r="607">
          <cell r="A607" t="str">
            <v>307240 SR ŽP - služby</v>
          </cell>
          <cell r="B607">
            <v>0</v>
          </cell>
          <cell r="C607">
            <v>15887776.369999999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</row>
        <row r="608">
          <cell r="A608" t="str">
            <v>307240 SR ŽP - služby</v>
          </cell>
          <cell r="B608">
            <v>0</v>
          </cell>
          <cell r="C608">
            <v>15887776.369999999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</row>
        <row r="609">
          <cell r="A609" t="str">
            <v xml:space="preserve">307240 SR ŽP - spotřeba PHM </v>
          </cell>
          <cell r="B609">
            <v>0</v>
          </cell>
          <cell r="C609">
            <v>3460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A610" t="str">
            <v>307240 SR ŽP - spotřeba PHM pro diesel agreg.</v>
          </cell>
          <cell r="B610">
            <v>0</v>
          </cell>
          <cell r="C610">
            <v>3460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A611" t="str">
            <v>307250 Nkl. na reklamu - poř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 t="str">
            <v>307250 Nkl. na reklamu - pořízení NP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307250 Nkl. na reklamu - ŽP</v>
          </cell>
          <cell r="B613">
            <v>0</v>
          </cell>
          <cell r="C613">
            <v>30591165.579999998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A614" t="str">
            <v>307250 Nkl. na reklamu - ŽP</v>
          </cell>
          <cell r="B614">
            <v>0</v>
          </cell>
          <cell r="C614">
            <v>30591165.579999998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</row>
        <row r="615">
          <cell r="A615" t="str">
            <v>307250 SR ŽP - jiné provozní</v>
          </cell>
          <cell r="B615">
            <v>0</v>
          </cell>
          <cell r="C615">
            <v>852572.51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A616" t="str">
            <v>307250 SR ŽP - jiné provozní náklady</v>
          </cell>
          <cell r="B616">
            <v>0</v>
          </cell>
          <cell r="C616">
            <v>852572.51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</row>
        <row r="617">
          <cell r="A617" t="str">
            <v>307260 Služby - pořízení ŽP</v>
          </cell>
          <cell r="B617">
            <v>0</v>
          </cell>
          <cell r="C617">
            <v>2665988.5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</row>
        <row r="618">
          <cell r="A618" t="str">
            <v>307260 Služby - pořízení ŽP</v>
          </cell>
          <cell r="B618">
            <v>0</v>
          </cell>
          <cell r="C618">
            <v>2665988.5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307260 SR ŽP - služby</v>
          </cell>
          <cell r="B619">
            <v>0</v>
          </cell>
          <cell r="C619">
            <v>1896834.72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</row>
        <row r="620">
          <cell r="A620" t="str">
            <v>307260 SR ŽP - služby</v>
          </cell>
          <cell r="B620">
            <v>0</v>
          </cell>
          <cell r="C620">
            <v>1896834.72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</row>
        <row r="621">
          <cell r="A621" t="str">
            <v>307280 Služby - pořízení ŽP</v>
          </cell>
          <cell r="B621">
            <v>0</v>
          </cell>
          <cell r="C621">
            <v>708779.51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</row>
        <row r="622">
          <cell r="A622" t="str">
            <v>307280 Služby - pořízení ŽP</v>
          </cell>
          <cell r="B622">
            <v>0</v>
          </cell>
          <cell r="C622">
            <v>708779.51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</row>
        <row r="623">
          <cell r="A623" t="str">
            <v>307280 SR ŽP - jiné provozní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</row>
        <row r="624">
          <cell r="A624" t="str">
            <v>307280 SR ŽP - jiné provozní náklady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</row>
        <row r="625">
          <cell r="A625" t="str">
            <v>307280 SR ŽP - opravy a údrž</v>
          </cell>
          <cell r="B625">
            <v>0</v>
          </cell>
          <cell r="C625">
            <v>132489.68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</row>
        <row r="626">
          <cell r="A626" t="str">
            <v>307280 SR ŽP - opravy a údržba</v>
          </cell>
          <cell r="B626">
            <v>0</v>
          </cell>
          <cell r="C626">
            <v>132489.68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</row>
        <row r="627">
          <cell r="A627" t="str">
            <v>307310 Ostatní náklady</v>
          </cell>
          <cell r="B627">
            <v>0</v>
          </cell>
          <cell r="C627">
            <v>17352300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</row>
        <row r="628">
          <cell r="A628" t="str">
            <v>307310 Ostatní náklady</v>
          </cell>
          <cell r="B628">
            <v>0</v>
          </cell>
          <cell r="C628">
            <v>17352300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</row>
        <row r="629">
          <cell r="A629" t="str">
            <v>307350 Ostatní náklady</v>
          </cell>
          <cell r="B629">
            <v>0</v>
          </cell>
          <cell r="C629">
            <v>14072518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</row>
        <row r="630">
          <cell r="A630" t="str">
            <v>307350 Ostatní náklady</v>
          </cell>
          <cell r="B630">
            <v>0</v>
          </cell>
          <cell r="C630">
            <v>14072518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</row>
        <row r="631">
          <cell r="A631" t="str">
            <v>307360 Ostatní náklady</v>
          </cell>
          <cell r="B631">
            <v>0</v>
          </cell>
          <cell r="C631">
            <v>115358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A632" t="str">
            <v>307360 Ostatní náklady</v>
          </cell>
          <cell r="B632">
            <v>0</v>
          </cell>
          <cell r="C632">
            <v>115358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</row>
        <row r="633">
          <cell r="A633" t="str">
            <v>308120 Pohledávky ze soudníh</v>
          </cell>
          <cell r="B633">
            <v>0</v>
          </cell>
          <cell r="C633">
            <v>580594.1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A634" t="str">
            <v>308120 Pohledávky ze soudního rozhodnutí - Ž</v>
          </cell>
          <cell r="B634">
            <v>0</v>
          </cell>
          <cell r="C634">
            <v>580594.1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</row>
        <row r="635">
          <cell r="A635" t="str">
            <v>308124 Pohledávky ze soudníh</v>
          </cell>
          <cell r="B635">
            <v>0</v>
          </cell>
          <cell r="C635">
            <v>7637567.29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</row>
        <row r="636">
          <cell r="A636" t="str">
            <v>308124 Pohledávky ze soudního rozhodnutí - UL</v>
          </cell>
          <cell r="B636">
            <v>0</v>
          </cell>
          <cell r="C636">
            <v>7637567.29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</row>
        <row r="637">
          <cell r="A637" t="str">
            <v>308125 Pohledávky ze soudníh</v>
          </cell>
          <cell r="B637">
            <v>0</v>
          </cell>
          <cell r="C637">
            <v>7467281.8799999999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</row>
        <row r="638">
          <cell r="A638" t="str">
            <v>308125 Pohledávky ze soudního rozhodnutí - FZ</v>
          </cell>
          <cell r="B638">
            <v>0</v>
          </cell>
          <cell r="C638">
            <v>7467281.8799999999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</row>
        <row r="639">
          <cell r="A639" t="str">
            <v>308170 Pohledávky ze soudníh</v>
          </cell>
          <cell r="B639">
            <v>0</v>
          </cell>
          <cell r="C639">
            <v>375558.57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</row>
        <row r="640">
          <cell r="A640" t="str">
            <v>308170 Pohledávky ze soudního rozhodnutí - U</v>
          </cell>
          <cell r="B640">
            <v>0</v>
          </cell>
          <cell r="C640">
            <v>375558.57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</row>
        <row r="641">
          <cell r="A641" t="str">
            <v>308500 Ostatní pohledávky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</row>
        <row r="642">
          <cell r="A642" t="str">
            <v>308500 Ostatní pohledávky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</row>
        <row r="643">
          <cell r="A643" t="str">
            <v>308800 Pohledávky za soupoji</v>
          </cell>
          <cell r="B643">
            <v>0</v>
          </cell>
          <cell r="C643">
            <v>-54.49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</row>
        <row r="644">
          <cell r="A644" t="str">
            <v>308800 Pohledávky za soupojistiteli-fin. bonus-NP-CPV</v>
          </cell>
          <cell r="B644">
            <v>0</v>
          </cell>
          <cell r="C644">
            <v>-54.49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</row>
        <row r="645">
          <cell r="A645" t="str">
            <v>309 520 Náklady na realizaci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</row>
        <row r="646">
          <cell r="A646" t="str">
            <v>309 520 Náklady na realizaci fin.umístění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</row>
        <row r="647">
          <cell r="A647" t="str">
            <v>309 730 Náklady na realizaci</v>
          </cell>
          <cell r="B647">
            <v>0</v>
          </cell>
          <cell r="C647">
            <v>145230661.31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</row>
        <row r="648">
          <cell r="A648" t="str">
            <v>309 730 Náklady na realizaci fin.umístění</v>
          </cell>
          <cell r="B648">
            <v>0</v>
          </cell>
          <cell r="C648">
            <v>145230661.31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</row>
        <row r="649">
          <cell r="A649" t="str">
            <v>309120 Opravné položky k poh</v>
          </cell>
          <cell r="B649">
            <v>0</v>
          </cell>
          <cell r="C649">
            <v>-2082207.96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</row>
        <row r="650">
          <cell r="A650" t="str">
            <v>309120 Opravné položky k pohl. z poj. - daň. Z</v>
          </cell>
          <cell r="B650">
            <v>0</v>
          </cell>
          <cell r="C650">
            <v>-2082207.96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A651" t="str">
            <v>309124 Opravné položky k poh</v>
          </cell>
          <cell r="B651">
            <v>0</v>
          </cell>
          <cell r="C651">
            <v>-33282272.640000001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</row>
        <row r="652">
          <cell r="A652" t="str">
            <v>309124 Opravné položky k pohl. z poj. - Unit Linked-daňov</v>
          </cell>
          <cell r="B652">
            <v>0</v>
          </cell>
          <cell r="C652">
            <v>-33282272.640000001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</row>
        <row r="653">
          <cell r="A653" t="str">
            <v>309125 Opravné položky k poh</v>
          </cell>
          <cell r="B653">
            <v>0</v>
          </cell>
          <cell r="C653">
            <v>-21526228.68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</row>
        <row r="654">
          <cell r="A654" t="str">
            <v>309125 Opravné položky k pohl. z poj. - daň. FZ</v>
          </cell>
          <cell r="B654">
            <v>0</v>
          </cell>
          <cell r="C654">
            <v>-21526228.68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</row>
        <row r="655">
          <cell r="A655" t="str">
            <v>309170 Opravné položky k poh</v>
          </cell>
          <cell r="B655">
            <v>0</v>
          </cell>
          <cell r="C655">
            <v>-617085.6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 t="str">
            <v>309170 Opravné položky k pohl. z poj. - daň. úraz NP</v>
          </cell>
          <cell r="B656">
            <v>0</v>
          </cell>
          <cell r="C656">
            <v>-617085.6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A657" t="str">
            <v>309220 Opravné položky k poh</v>
          </cell>
          <cell r="B657">
            <v>0</v>
          </cell>
          <cell r="C657">
            <v>-637317.81999999995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</row>
        <row r="658">
          <cell r="A658" t="str">
            <v>309220 Opravné položky k pohl. z poj. - nedaňové Z</v>
          </cell>
          <cell r="B658">
            <v>0</v>
          </cell>
          <cell r="C658">
            <v>-637317.81999999995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</row>
        <row r="659">
          <cell r="A659" t="str">
            <v xml:space="preserve">309224 Opravné pol. k pohl. </v>
          </cell>
          <cell r="B659">
            <v>0</v>
          </cell>
          <cell r="C659">
            <v>-22915152.359999999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</row>
        <row r="660">
          <cell r="A660" t="str">
            <v>309224 Opravné pol. k pohl. z poj. - Unit Linked-nedaňové</v>
          </cell>
          <cell r="B660">
            <v>0</v>
          </cell>
          <cell r="C660">
            <v>-22915152.359999999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A661" t="str">
            <v>309225 Opravné položky k poh</v>
          </cell>
          <cell r="B661">
            <v>0</v>
          </cell>
          <cell r="C661">
            <v>-1975762.66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</row>
        <row r="662">
          <cell r="A662" t="str">
            <v>309225 Opravné položky k pohl. z poj. - nedaňové FZ</v>
          </cell>
          <cell r="B662">
            <v>0</v>
          </cell>
          <cell r="C662">
            <v>-1975762.66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</row>
        <row r="663">
          <cell r="A663" t="str">
            <v>309270 Opravné položky k poh</v>
          </cell>
          <cell r="B663">
            <v>0</v>
          </cell>
          <cell r="C663">
            <v>-306698.69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</row>
        <row r="664">
          <cell r="A664" t="str">
            <v>309270 Opravné položky k pohl. z poj. - nedaňové úraz NP</v>
          </cell>
          <cell r="B664">
            <v>0</v>
          </cell>
          <cell r="C664">
            <v>-306698.69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</row>
        <row r="665">
          <cell r="A665" t="str">
            <v>309320 Ostatní výnosy</v>
          </cell>
          <cell r="B665">
            <v>0</v>
          </cell>
          <cell r="C665">
            <v>-975860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</row>
        <row r="666">
          <cell r="A666" t="str">
            <v>309320 Ostatní výnosy</v>
          </cell>
          <cell r="B666">
            <v>0</v>
          </cell>
          <cell r="C666">
            <v>-975860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</row>
        <row r="667">
          <cell r="A667" t="str">
            <v>309330 Ostatní (618) technic</v>
          </cell>
          <cell r="B667">
            <v>0</v>
          </cell>
          <cell r="C667">
            <v>-10138449.91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</row>
        <row r="668">
          <cell r="A668" t="str">
            <v>309330 Ostatní (618) technické výnosy</v>
          </cell>
          <cell r="B668">
            <v>0</v>
          </cell>
          <cell r="C668">
            <v>-10138449.91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</row>
        <row r="669">
          <cell r="A669" t="str">
            <v>309330 Ostatní (647) technic</v>
          </cell>
          <cell r="B669">
            <v>0</v>
          </cell>
          <cell r="C669">
            <v>-12129611.76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</row>
        <row r="670">
          <cell r="A670" t="str">
            <v>309330 Ostatní (647) technické výnosy</v>
          </cell>
          <cell r="B670">
            <v>0</v>
          </cell>
          <cell r="C670">
            <v>-12129611.76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</row>
        <row r="671">
          <cell r="A671" t="str">
            <v>309330 Ostatní výnosy</v>
          </cell>
          <cell r="B671">
            <v>0</v>
          </cell>
          <cell r="C671">
            <v>-815280.71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</row>
        <row r="672">
          <cell r="A672" t="str">
            <v>309330 Ostatní výnosy</v>
          </cell>
          <cell r="B672">
            <v>0</v>
          </cell>
          <cell r="C672">
            <v>-815280.71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</row>
        <row r="673">
          <cell r="A673" t="str">
            <v xml:space="preserve">309520 Opravné pol. k pohl. </v>
          </cell>
          <cell r="B673">
            <v>0</v>
          </cell>
          <cell r="C673">
            <v>-358784.95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</row>
        <row r="674">
          <cell r="A674" t="str">
            <v>309520 Opravné pol. k pohl. ze soudn.rozh. - daň. Z</v>
          </cell>
          <cell r="B674">
            <v>0</v>
          </cell>
          <cell r="C674">
            <v>-358784.95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A675" t="str">
            <v xml:space="preserve">309524 Opravné pol. k pohl. </v>
          </cell>
          <cell r="B675">
            <v>0</v>
          </cell>
          <cell r="C675">
            <v>-2560703.23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A676" t="str">
            <v>309524 Opravné pol. k pohl. ze soudn.rozh. - daň. UL</v>
          </cell>
          <cell r="B676">
            <v>0</v>
          </cell>
          <cell r="C676">
            <v>-2560703.23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</row>
        <row r="677">
          <cell r="A677" t="str">
            <v xml:space="preserve">309525 Opravné pol. k pohl. </v>
          </cell>
          <cell r="B677">
            <v>0</v>
          </cell>
          <cell r="C677">
            <v>-5913563.54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</row>
        <row r="678">
          <cell r="A678" t="str">
            <v>309525 Opravné pol. k pohl. ze soudn.rozh. - daň. FZ</v>
          </cell>
          <cell r="B678">
            <v>0</v>
          </cell>
          <cell r="C678">
            <v>-5913563.54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</row>
        <row r="679">
          <cell r="A679" t="str">
            <v xml:space="preserve">309570 Opravné pol. k pohl. </v>
          </cell>
          <cell r="B679">
            <v>0</v>
          </cell>
          <cell r="C679">
            <v>-256526.29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</row>
        <row r="680">
          <cell r="A680" t="str">
            <v>309570 Opravné pol. k pohl. ze soudn.rozh. - daň. NU</v>
          </cell>
          <cell r="B680">
            <v>0</v>
          </cell>
          <cell r="C680">
            <v>-256526.29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</row>
        <row r="681">
          <cell r="A681" t="str">
            <v>309620 Opravné položky k poh</v>
          </cell>
          <cell r="B681">
            <v>0</v>
          </cell>
          <cell r="C681">
            <v>-53803.38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</row>
        <row r="682">
          <cell r="A682" t="str">
            <v>309620 Opravné položky k pohl. ze soudn.rozh.-nedaň. Z</v>
          </cell>
          <cell r="B682">
            <v>0</v>
          </cell>
          <cell r="C682">
            <v>-53803.38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</row>
        <row r="683">
          <cell r="A683" t="str">
            <v>309624 Opravné položky k poh</v>
          </cell>
          <cell r="B683">
            <v>0</v>
          </cell>
          <cell r="C683">
            <v>-2333834.23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</row>
        <row r="684">
          <cell r="A684" t="str">
            <v>309624 Opravné položky k pohl. ze soudn.rozh.-nedaň. UL</v>
          </cell>
          <cell r="B684">
            <v>0</v>
          </cell>
          <cell r="C684">
            <v>-2333834.23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</row>
        <row r="685">
          <cell r="A685" t="str">
            <v>309625 Opravné položky k poh</v>
          </cell>
          <cell r="B685">
            <v>0</v>
          </cell>
          <cell r="C685">
            <v>-417806.19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</row>
        <row r="686">
          <cell r="A686" t="str">
            <v>309625 Opravné položky k pohl. ze soudn.rozh.-nedaň. FZ</v>
          </cell>
          <cell r="B686">
            <v>0</v>
          </cell>
          <cell r="C686">
            <v>-417806.19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</row>
        <row r="687">
          <cell r="A687" t="str">
            <v>309640 Ost. nkl. - odpisy hm</v>
          </cell>
          <cell r="B687">
            <v>0</v>
          </cell>
          <cell r="C687">
            <v>316428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</row>
        <row r="688">
          <cell r="A688" t="str">
            <v>309640 Ost. nkl. - odpisy hm. a nehm. majetku</v>
          </cell>
          <cell r="B688">
            <v>0</v>
          </cell>
          <cell r="C688">
            <v>316428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</row>
        <row r="689">
          <cell r="A689" t="str">
            <v>309660 NP - Ostatní technick</v>
          </cell>
          <cell r="B689">
            <v>0</v>
          </cell>
          <cell r="C689">
            <v>8377423.4199999999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</row>
        <row r="690">
          <cell r="A690" t="str">
            <v>309660 NP - Ostatní technické náklady</v>
          </cell>
          <cell r="B690">
            <v>0</v>
          </cell>
          <cell r="C690">
            <v>8377423.4199999999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</row>
        <row r="691">
          <cell r="A691" t="str">
            <v xml:space="preserve">309660 Ost. nkl. - finanční </v>
          </cell>
          <cell r="B691">
            <v>0</v>
          </cell>
          <cell r="C691">
            <v>149.53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</row>
        <row r="692">
          <cell r="A692" t="str">
            <v>309660 Ost. nkl. - finanční náklady</v>
          </cell>
          <cell r="B692">
            <v>0</v>
          </cell>
          <cell r="C692">
            <v>149.53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</row>
        <row r="693">
          <cell r="A693" t="str">
            <v>309660 Ostatní náklady</v>
          </cell>
          <cell r="B693">
            <v>0</v>
          </cell>
          <cell r="C693">
            <v>149.53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A694" t="str">
            <v>309660 Ostatní náklady</v>
          </cell>
          <cell r="B694">
            <v>0</v>
          </cell>
          <cell r="C694">
            <v>149.53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A695" t="str">
            <v>309660 Ostatní náklady - poř</v>
          </cell>
          <cell r="B695">
            <v>0</v>
          </cell>
          <cell r="C695">
            <v>1406944.46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A696" t="str">
            <v>309660 Ostatní náklady - pořízení ŽP</v>
          </cell>
          <cell r="B696">
            <v>0</v>
          </cell>
          <cell r="C696">
            <v>1406944.46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A697" t="str">
            <v>309660 SR NP - finanční nákl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</row>
        <row r="698">
          <cell r="A698" t="str">
            <v>309660 SR NP - finanční náklady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</row>
        <row r="699">
          <cell r="A699" t="str">
            <v>309660 SR NP - služby</v>
          </cell>
          <cell r="B699">
            <v>0</v>
          </cell>
          <cell r="C699">
            <v>2873265.42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</row>
        <row r="700">
          <cell r="A700" t="str">
            <v>309660 SR NP - služby</v>
          </cell>
          <cell r="B700">
            <v>0</v>
          </cell>
          <cell r="C700">
            <v>2873265.42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</row>
        <row r="701">
          <cell r="A701" t="str">
            <v>309660 SR ŽP - finanční nákl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</row>
        <row r="702">
          <cell r="A702" t="str">
            <v>309660 SR ŽP - finanční náklady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</row>
        <row r="703">
          <cell r="A703" t="str">
            <v>309660 SR ŽP - jiné provozní</v>
          </cell>
          <cell r="B703">
            <v>0</v>
          </cell>
          <cell r="C703">
            <v>2798673.4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</row>
        <row r="704">
          <cell r="A704" t="str">
            <v>309660 SR ŽP - jiné provozní náklady</v>
          </cell>
          <cell r="B704">
            <v>0</v>
          </cell>
          <cell r="C704">
            <v>2798673.4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</row>
        <row r="705">
          <cell r="A705" t="str">
            <v>309660 SR ŽP - služby</v>
          </cell>
          <cell r="B705">
            <v>0</v>
          </cell>
          <cell r="C705">
            <v>142971291.58000001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</row>
        <row r="706">
          <cell r="A706" t="str">
            <v>309660 SR ŽP - služby</v>
          </cell>
          <cell r="B706">
            <v>0</v>
          </cell>
          <cell r="C706">
            <v>142971291.58000001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</row>
        <row r="707">
          <cell r="A707" t="str">
            <v>309660 Vedl.nákl. na PU ŽP -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</row>
        <row r="708">
          <cell r="A708" t="str">
            <v>309660 Vedl.nákl. na PU ŽP - ostatní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</row>
        <row r="709">
          <cell r="A709" t="str">
            <v>309660 Vedlejší nákl na PU Ž</v>
          </cell>
          <cell r="B709">
            <v>0</v>
          </cell>
          <cell r="C709">
            <v>12636653.5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</row>
        <row r="710">
          <cell r="A710" t="str">
            <v>309660 Vedlejší nákl na PU ŽP - služby</v>
          </cell>
          <cell r="B710">
            <v>0</v>
          </cell>
          <cell r="C710">
            <v>12636653.5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</row>
        <row r="711">
          <cell r="A711" t="str">
            <v>309660 ŽP Term.vklady-realiz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A712" t="str">
            <v>309660 ŽP Term.vklady-realiz.kurz.ztráty: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</row>
        <row r="713">
          <cell r="A713" t="str">
            <v>309670 Opravné položky k poh</v>
          </cell>
          <cell r="B713">
            <v>0</v>
          </cell>
          <cell r="C713">
            <v>-48446.63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A714" t="str">
            <v>309670 Opravné položky k pohl. ze soudn.rozh.-nedaň. NU</v>
          </cell>
          <cell r="B714">
            <v>0</v>
          </cell>
          <cell r="C714">
            <v>-48446.63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A715" t="str">
            <v>309730 NT write-down of AFS:</v>
          </cell>
          <cell r="B715">
            <v>0</v>
          </cell>
          <cell r="C715">
            <v>2149267.96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</row>
        <row r="716">
          <cell r="A716" t="str">
            <v>309730 NT write-down of AFS:</v>
          </cell>
          <cell r="B716">
            <v>0</v>
          </cell>
          <cell r="C716">
            <v>2149267.96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17">
          <cell r="A717" t="str">
            <v>309730 NT write-up of AFS:</v>
          </cell>
          <cell r="B717">
            <v>0</v>
          </cell>
          <cell r="C717">
            <v>-345609.9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</row>
        <row r="718">
          <cell r="A718" t="str">
            <v>309730 NT write-up of AFS:</v>
          </cell>
          <cell r="B718">
            <v>0</v>
          </cell>
          <cell r="C718">
            <v>-345609.9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</row>
        <row r="719">
          <cell r="A719" t="str">
            <v>309730 Výnosy z realizace fi</v>
          </cell>
          <cell r="B719">
            <v>0</v>
          </cell>
          <cell r="C719">
            <v>-144045085.30000001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</row>
        <row r="720">
          <cell r="A720" t="str">
            <v>309730 Výnosy z realizace fin.umístění</v>
          </cell>
          <cell r="B720">
            <v>0</v>
          </cell>
          <cell r="C720">
            <v>-144045085.30000001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</row>
        <row r="721">
          <cell r="A721" t="str">
            <v>309730 ŽP selling gains on A</v>
          </cell>
          <cell r="B721">
            <v>0</v>
          </cell>
          <cell r="C721">
            <v>-451985479.08999997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A722" t="str">
            <v>309730 ŽP selling gains on AFS:</v>
          </cell>
          <cell r="B722">
            <v>0</v>
          </cell>
          <cell r="C722">
            <v>-451985479.08999997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A723" t="str">
            <v xml:space="preserve">309730 ŽP selling losses on </v>
          </cell>
          <cell r="B723">
            <v>0</v>
          </cell>
          <cell r="C723">
            <v>455652016.69999999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A724" t="str">
            <v>309730 ŽP selling losses on AFS:</v>
          </cell>
          <cell r="B724">
            <v>0</v>
          </cell>
          <cell r="C724">
            <v>455652016.69999999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A725" t="str">
            <v>309730 ŽP write-down of AFS:</v>
          </cell>
          <cell r="B725">
            <v>0</v>
          </cell>
          <cell r="C725">
            <v>296483441.49000001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A726" t="str">
            <v>309730 ŽP write-down of AFS:</v>
          </cell>
          <cell r="B726">
            <v>0</v>
          </cell>
          <cell r="C726">
            <v>296483441.49000001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A727" t="str">
            <v>309730 ŽP write-up of AFS:</v>
          </cell>
          <cell r="B727">
            <v>0</v>
          </cell>
          <cell r="C727">
            <v>-255597428.19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A728" t="str">
            <v>309730 ŽP write-up of AFS:</v>
          </cell>
          <cell r="B728">
            <v>0</v>
          </cell>
          <cell r="C728">
            <v>-255597428.19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A729" t="str">
            <v>309800 Opravné položky k poh</v>
          </cell>
          <cell r="B729">
            <v>0</v>
          </cell>
          <cell r="C729">
            <v>-15628169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A730" t="str">
            <v>309800 Opravné položky k pohl. za zprostředk.-daňová</v>
          </cell>
          <cell r="B730">
            <v>0</v>
          </cell>
          <cell r="C730">
            <v>-15628169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A731" t="str">
            <v>309809 Opravné položky k poh</v>
          </cell>
          <cell r="B731">
            <v>0</v>
          </cell>
          <cell r="C731">
            <v>-2348934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A732" t="str">
            <v>309809 Opravné položky k pohl. za zprostředk.-nedaňová</v>
          </cell>
          <cell r="B732">
            <v>0</v>
          </cell>
          <cell r="C732">
            <v>-2348934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A733" t="str">
            <v>323100 Různí dlužníci</v>
          </cell>
          <cell r="B733">
            <v>0</v>
          </cell>
          <cell r="C733">
            <v>1599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A734" t="str">
            <v>323100 Různí dlužníci</v>
          </cell>
          <cell r="B734">
            <v>0</v>
          </cell>
          <cell r="C734">
            <v>1599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A735" t="str">
            <v>327100 Poskytnuté zálohy dod</v>
          </cell>
          <cell r="B735">
            <v>0</v>
          </cell>
          <cell r="C735">
            <v>5021049.09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A736" t="str">
            <v>327100 Poskytnuté zálohy dodavatelům</v>
          </cell>
          <cell r="B736">
            <v>0</v>
          </cell>
          <cell r="C736">
            <v>5021049.09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A737" t="str">
            <v>327200 Poskytnuté zálohy dod</v>
          </cell>
          <cell r="B737">
            <v>0</v>
          </cell>
          <cell r="C737">
            <v>30000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</row>
        <row r="738">
          <cell r="A738" t="str">
            <v>327200 Poskytnuté zálohy dodavatelům - ostatní</v>
          </cell>
          <cell r="B738">
            <v>0</v>
          </cell>
          <cell r="C738">
            <v>30000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</row>
        <row r="739">
          <cell r="A739" t="str">
            <v>327500 Poskytnuté zálohy CCS</v>
          </cell>
          <cell r="B739">
            <v>0</v>
          </cell>
          <cell r="C739">
            <v>135000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A740" t="str">
            <v>327500 Poskytnuté zálohy CCS</v>
          </cell>
          <cell r="B740">
            <v>0</v>
          </cell>
          <cell r="C740">
            <v>135000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A741" t="str">
            <v>328100 Ostatní pohledávky</v>
          </cell>
          <cell r="B741">
            <v>0</v>
          </cell>
          <cell r="C741">
            <v>15900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</row>
        <row r="742">
          <cell r="A742" t="str">
            <v>328100 Ostatní pohledávky</v>
          </cell>
          <cell r="B742">
            <v>0</v>
          </cell>
          <cell r="C742">
            <v>15900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</row>
        <row r="743">
          <cell r="A743" t="str">
            <v xml:space="preserve">328210 Poskytnuté zálohy na </v>
          </cell>
          <cell r="B743">
            <v>0</v>
          </cell>
          <cell r="C743">
            <v>4131252.48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A744" t="str">
            <v>328210 Poskytnuté zálohy na služby k nájemnému</v>
          </cell>
          <cell r="B744">
            <v>0</v>
          </cell>
          <cell r="C744">
            <v>4131252.48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A745" t="str">
            <v>331120 Závazky z přímého poj</v>
          </cell>
          <cell r="B745">
            <v>0</v>
          </cell>
          <cell r="C745">
            <v>-443247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A746" t="str">
            <v>331120 Závazky z přímého pojištění  Z</v>
          </cell>
          <cell r="B746">
            <v>0</v>
          </cell>
          <cell r="C746">
            <v>-443247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A747" t="str">
            <v>331124 Závazky z přímého poj</v>
          </cell>
          <cell r="B747">
            <v>0</v>
          </cell>
          <cell r="C747">
            <v>-1347201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A748" t="str">
            <v>331124 Závazky z přímého pojištění  -Unit Linked</v>
          </cell>
          <cell r="B748">
            <v>0</v>
          </cell>
          <cell r="C748">
            <v>-1347201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A749" t="str">
            <v>331125 Závazky z přímého poj</v>
          </cell>
          <cell r="B749">
            <v>0</v>
          </cell>
          <cell r="C749">
            <v>-1313387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A750" t="str">
            <v>331125 Závazky z přímého pojištění  FZ</v>
          </cell>
          <cell r="B750">
            <v>0</v>
          </cell>
          <cell r="C750">
            <v>-1313387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A751" t="str">
            <v>331170 Závazky z přímého poj</v>
          </cell>
          <cell r="B751">
            <v>0</v>
          </cell>
          <cell r="C751">
            <v>-64200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</row>
        <row r="752">
          <cell r="A752" t="str">
            <v>331170 Závazky z přímého pojištění  - úraz NP</v>
          </cell>
          <cell r="B752">
            <v>0</v>
          </cell>
          <cell r="C752">
            <v>-64200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</row>
        <row r="753">
          <cell r="A753" t="str">
            <v>331220 Závazky z přímého poj</v>
          </cell>
          <cell r="B753">
            <v>0</v>
          </cell>
          <cell r="C753">
            <v>-49182278.780000001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</row>
        <row r="754">
          <cell r="A754" t="str">
            <v>331220 Závazky z přímého pojištění -nestálci-život</v>
          </cell>
          <cell r="B754">
            <v>0</v>
          </cell>
          <cell r="C754">
            <v>-49182278.780000001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</row>
        <row r="755">
          <cell r="A755" t="str">
            <v>331221 Závazky z přímého poj</v>
          </cell>
          <cell r="B755">
            <v>0</v>
          </cell>
          <cell r="C755">
            <v>-12452586.789999999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</row>
        <row r="756">
          <cell r="A756" t="str">
            <v>331221 Závazky z přímého pojištění -nestálci-život-flexi</v>
          </cell>
          <cell r="B756">
            <v>0</v>
          </cell>
          <cell r="C756">
            <v>-12452586.789999999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</row>
        <row r="757">
          <cell r="A757" t="str">
            <v>331224 Závazky z přímého poj</v>
          </cell>
          <cell r="B757">
            <v>0</v>
          </cell>
          <cell r="C757">
            <v>-73113256.049999997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</row>
        <row r="758">
          <cell r="A758" t="str">
            <v>331224 Závazky z přímého pojištění -nestálci-Unit-Linked</v>
          </cell>
          <cell r="B758">
            <v>0</v>
          </cell>
          <cell r="C758">
            <v>-73113256.049999997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</row>
        <row r="759">
          <cell r="A759" t="str">
            <v>331270 Závazky z přímého poj</v>
          </cell>
          <cell r="B759">
            <v>0</v>
          </cell>
          <cell r="C759">
            <v>-6632638.5999999996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</row>
        <row r="760">
          <cell r="A760" t="str">
            <v>331270 Závazky z přímého pojištění -nestálci-úraz NP</v>
          </cell>
          <cell r="B760">
            <v>0</v>
          </cell>
          <cell r="C760">
            <v>-6632638.5999999996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</row>
        <row r="761">
          <cell r="A761" t="str">
            <v>331280 Závazky z přímého poj</v>
          </cell>
          <cell r="B761">
            <v>0</v>
          </cell>
          <cell r="C761">
            <v>-636.22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</row>
        <row r="762">
          <cell r="A762" t="str">
            <v>331280 Závazky z přímého pojištění -nestálci-CPV</v>
          </cell>
          <cell r="B762">
            <v>0</v>
          </cell>
          <cell r="C762">
            <v>-636.22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</row>
        <row r="763">
          <cell r="A763" t="str">
            <v>331320 Ostatní závazky - cle</v>
          </cell>
          <cell r="B763">
            <v>0</v>
          </cell>
          <cell r="C763">
            <v>-25046067.879999999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</row>
        <row r="764">
          <cell r="A764" t="str">
            <v>331320 Ostatní závazky - clearing - škodní účet - Z</v>
          </cell>
          <cell r="B764">
            <v>0</v>
          </cell>
          <cell r="C764">
            <v>-25046067.879999999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</row>
        <row r="765">
          <cell r="A765" t="str">
            <v>331324 Ostatní závazky - cle</v>
          </cell>
          <cell r="B765">
            <v>0</v>
          </cell>
          <cell r="C765">
            <v>-18090313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</row>
        <row r="766">
          <cell r="A766" t="str">
            <v>331324 Ostatní závazky - clearing - škodní účet - Unit-Li</v>
          </cell>
          <cell r="B766">
            <v>0</v>
          </cell>
          <cell r="C766">
            <v>-18090313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</row>
        <row r="767">
          <cell r="A767" t="str">
            <v>331325 Ostatní závazky - cle</v>
          </cell>
          <cell r="B767">
            <v>0</v>
          </cell>
          <cell r="C767">
            <v>-31819954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</row>
        <row r="768">
          <cell r="A768" t="str">
            <v>331325 Ostatní závazky - clearing - škodní účet - FZ</v>
          </cell>
          <cell r="B768">
            <v>0</v>
          </cell>
          <cell r="C768">
            <v>-31819954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</row>
        <row r="769">
          <cell r="A769" t="str">
            <v>331370 Ostatní závazky - cle</v>
          </cell>
          <cell r="B769">
            <v>0</v>
          </cell>
          <cell r="C769">
            <v>-17600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A770" t="str">
            <v>331370 Ostatní závazky - clearing - škodní účet - úraz NP</v>
          </cell>
          <cell r="B770">
            <v>0</v>
          </cell>
          <cell r="C770">
            <v>-17600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A771" t="str">
            <v>332100 Závazky vůči zprostře</v>
          </cell>
          <cell r="B771">
            <v>0</v>
          </cell>
          <cell r="C771">
            <v>-96974696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</row>
        <row r="772">
          <cell r="A772" t="str">
            <v>332100 Závazky vůči zprostředkovatelům</v>
          </cell>
          <cell r="B772">
            <v>0</v>
          </cell>
          <cell r="C772">
            <v>-96974696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</row>
        <row r="773">
          <cell r="A773" t="str">
            <v>333300 Předepsané pojistné p</v>
          </cell>
          <cell r="B773">
            <v>0</v>
          </cell>
          <cell r="C773">
            <v>-9203203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</row>
        <row r="774">
          <cell r="A774" t="str">
            <v>333300 Předepsané pojistné postoupené zajistiteli</v>
          </cell>
          <cell r="B774">
            <v>0</v>
          </cell>
          <cell r="C774">
            <v>-9203203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</row>
        <row r="775">
          <cell r="A775" t="str">
            <v>333320 Předepsané pojistné p</v>
          </cell>
          <cell r="B775">
            <v>0</v>
          </cell>
          <cell r="C775">
            <v>-378202457.23000002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</row>
        <row r="776">
          <cell r="A776" t="str">
            <v>333320 Předepsané pojistné post. zaj. - VIG - ŽP</v>
          </cell>
          <cell r="B776">
            <v>0</v>
          </cell>
          <cell r="C776">
            <v>-378202457.23000002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</row>
        <row r="777">
          <cell r="A777" t="str">
            <v>333370 Předepsané pojistné p</v>
          </cell>
          <cell r="B777">
            <v>0</v>
          </cell>
          <cell r="C777">
            <v>-20628157.5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</row>
        <row r="778">
          <cell r="A778" t="str">
            <v>333370 Předepsané pojistné post. zaj. - VIG - NP</v>
          </cell>
          <cell r="B778">
            <v>0</v>
          </cell>
          <cell r="C778">
            <v>-20628157.5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</row>
        <row r="779">
          <cell r="A779" t="str">
            <v>333900 Předepsané pojistné p</v>
          </cell>
          <cell r="B779">
            <v>0</v>
          </cell>
          <cell r="C779">
            <v>-16345270.01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</row>
        <row r="780">
          <cell r="A780" t="str">
            <v>333900 Předepsané pojistné postoup.zajistiteli-CSHYP</v>
          </cell>
          <cell r="B780">
            <v>0</v>
          </cell>
          <cell r="C780">
            <v>-16345270.01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</row>
        <row r="781">
          <cell r="A781" t="str">
            <v>333980 Předepsané poj. post.</v>
          </cell>
          <cell r="B781">
            <v>0</v>
          </cell>
          <cell r="C781">
            <v>-53804558.909999996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</row>
        <row r="782">
          <cell r="A782" t="str">
            <v>333980 Předepsané poj. post. zajist. CPV</v>
          </cell>
          <cell r="B782">
            <v>0</v>
          </cell>
          <cell r="C782">
            <v>-53804558.909999996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</row>
        <row r="783">
          <cell r="A783" t="str">
            <v xml:space="preserve">338689 Závazky ze soupoj. - </v>
          </cell>
          <cell r="B783">
            <v>0</v>
          </cell>
          <cell r="C783">
            <v>72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</row>
        <row r="784">
          <cell r="A784" t="str">
            <v>338689 Závazky ze soupoj. - pojistné - CPV-CÚ</v>
          </cell>
          <cell r="B784">
            <v>0</v>
          </cell>
          <cell r="C784">
            <v>72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</row>
        <row r="785">
          <cell r="A785" t="str">
            <v>351100 Závazky k zaměstnanců</v>
          </cell>
          <cell r="B785">
            <v>0</v>
          </cell>
          <cell r="C785">
            <v>-7413123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</row>
        <row r="786">
          <cell r="A786" t="str">
            <v>351100 Závazky k zaměstnancům ze závislé činnosti</v>
          </cell>
          <cell r="B786">
            <v>0</v>
          </cell>
          <cell r="C786">
            <v>-7413123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</row>
        <row r="787">
          <cell r="A787" t="str">
            <v>353200 Ostatní závazky k zam</v>
          </cell>
          <cell r="B787">
            <v>0</v>
          </cell>
          <cell r="C787">
            <v>-6549.47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</row>
        <row r="788">
          <cell r="A788" t="str">
            <v>353200 Ostatní závazky k zaměstnancům</v>
          </cell>
          <cell r="B788">
            <v>0</v>
          </cell>
          <cell r="C788">
            <v>-6549.47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</row>
        <row r="789">
          <cell r="A789" t="str">
            <v>354100 Pohledávky za zaměstn</v>
          </cell>
          <cell r="B789">
            <v>0</v>
          </cell>
          <cell r="C789">
            <v>93883.89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</row>
        <row r="790">
          <cell r="A790" t="str">
            <v>354100 Pohledávky za zaměstnanci - vyúčtování autoprov</v>
          </cell>
          <cell r="B790">
            <v>0</v>
          </cell>
          <cell r="C790">
            <v>93883.89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</row>
        <row r="791">
          <cell r="A791" t="str">
            <v>354910 Pohledávky za zaměstn</v>
          </cell>
          <cell r="B791">
            <v>0</v>
          </cell>
          <cell r="C791">
            <v>18948.47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</row>
        <row r="792">
          <cell r="A792" t="str">
            <v>354910 Pohledávky za zaměstnanci záloha na cestovné</v>
          </cell>
          <cell r="B792">
            <v>0</v>
          </cell>
          <cell r="C792">
            <v>18948.47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A793" t="str">
            <v xml:space="preserve">354950 Pohl. za zaměstnanci </v>
          </cell>
          <cell r="B793">
            <v>0</v>
          </cell>
          <cell r="C793">
            <v>19884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A794" t="str">
            <v>354950 Pohl. za zaměstnanci záloha na drobná vydání</v>
          </cell>
          <cell r="B794">
            <v>0</v>
          </cell>
          <cell r="C794">
            <v>19884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A795" t="str">
            <v>354960 Pohledávky za manka a</v>
          </cell>
          <cell r="B795">
            <v>0</v>
          </cell>
          <cell r="C795">
            <v>149138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354960 Pohledávky za manka a škody</v>
          </cell>
          <cell r="B796">
            <v>0</v>
          </cell>
          <cell r="C796">
            <v>149138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</row>
        <row r="797">
          <cell r="A797" t="str">
            <v>354970 Ostatní pohledávky  z</v>
          </cell>
          <cell r="B797">
            <v>0</v>
          </cell>
          <cell r="C797">
            <v>550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</row>
        <row r="798">
          <cell r="A798" t="str">
            <v>354970 Ostatní pohledávky  za zaměstnanci</v>
          </cell>
          <cell r="B798">
            <v>0</v>
          </cell>
          <cell r="C798">
            <v>550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</row>
        <row r="799">
          <cell r="A799" t="str">
            <v>354981 Zápůjčky</v>
          </cell>
          <cell r="B799">
            <v>0</v>
          </cell>
          <cell r="C799">
            <v>134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</row>
        <row r="800">
          <cell r="A800" t="str">
            <v>354981 Zápůjčky</v>
          </cell>
          <cell r="B800">
            <v>0</v>
          </cell>
          <cell r="C800">
            <v>134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</row>
        <row r="801">
          <cell r="A801" t="str">
            <v>355100 Závazky ze zdravotníh</v>
          </cell>
          <cell r="B801">
            <v>0</v>
          </cell>
          <cell r="C801">
            <v>-1452525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</row>
        <row r="802">
          <cell r="A802" t="str">
            <v>355100 Závazky ze zdravotního pojištění</v>
          </cell>
          <cell r="B802">
            <v>0</v>
          </cell>
          <cell r="C802">
            <v>-1452525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</row>
        <row r="803">
          <cell r="A803" t="str">
            <v>355200 Zúčtování s instituce</v>
          </cell>
          <cell r="B803">
            <v>0</v>
          </cell>
          <cell r="C803">
            <v>-3062868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</row>
        <row r="804">
          <cell r="A804" t="str">
            <v>355200 Zúčtování s institucemi sociálního zabezpečení</v>
          </cell>
          <cell r="B804">
            <v>0</v>
          </cell>
          <cell r="C804">
            <v>-3062868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</row>
        <row r="805">
          <cell r="A805" t="str">
            <v xml:space="preserve">359354 Opravné položky k SÚ </v>
          </cell>
          <cell r="B805">
            <v>0</v>
          </cell>
          <cell r="C805">
            <v>-132182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</row>
        <row r="806">
          <cell r="A806" t="str">
            <v>359354 Opravné položky k SÚ 354 - daňově účinné</v>
          </cell>
          <cell r="B806">
            <v>0</v>
          </cell>
          <cell r="C806">
            <v>-132182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</row>
        <row r="807">
          <cell r="A807" t="str">
            <v>363100 Dodavatelé</v>
          </cell>
          <cell r="B807">
            <v>0</v>
          </cell>
          <cell r="C807">
            <v>-1288622.93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</row>
        <row r="808">
          <cell r="A808" t="str">
            <v>363100 Dodavatelé</v>
          </cell>
          <cell r="B808">
            <v>0</v>
          </cell>
          <cell r="C808">
            <v>-1288622.93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</row>
        <row r="809">
          <cell r="A809" t="str">
            <v>363537 Dodavatelé-vymáhání p</v>
          </cell>
          <cell r="B809">
            <v>0</v>
          </cell>
          <cell r="C809">
            <v>-395140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</row>
        <row r="810">
          <cell r="A810" t="str">
            <v>363537 Dodavatelé-vymáhání pohledávek</v>
          </cell>
          <cell r="B810">
            <v>0</v>
          </cell>
          <cell r="C810">
            <v>-395140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</row>
        <row r="811">
          <cell r="A811" t="str">
            <v>368100 Přijaté provozní zálo</v>
          </cell>
          <cell r="B811">
            <v>0</v>
          </cell>
          <cell r="C811">
            <v>-887844.9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</row>
        <row r="812">
          <cell r="A812" t="str">
            <v>368100 Přijaté provozní zálohy</v>
          </cell>
          <cell r="B812">
            <v>0</v>
          </cell>
          <cell r="C812">
            <v>-887844.9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</row>
        <row r="813">
          <cell r="A813" t="str">
            <v>368210 Přijaté provozní zálo</v>
          </cell>
          <cell r="B813">
            <v>0</v>
          </cell>
          <cell r="C813">
            <v>-380725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</row>
        <row r="814">
          <cell r="A814" t="str">
            <v>368210 Přijaté provozní zálohy z pronájmu</v>
          </cell>
          <cell r="B814">
            <v>0</v>
          </cell>
          <cell r="C814">
            <v>-380725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</row>
        <row r="815">
          <cell r="A815" t="str">
            <v>369100 Ostatní závazky z mez</v>
          </cell>
          <cell r="B815">
            <v>0</v>
          </cell>
          <cell r="C815">
            <v>-411768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</row>
        <row r="816">
          <cell r="A816" t="str">
            <v>369100 Ostatní závazky z mezd</v>
          </cell>
          <cell r="B816">
            <v>0</v>
          </cell>
          <cell r="C816">
            <v>-411768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</row>
        <row r="817">
          <cell r="A817" t="str">
            <v>369400 Ostatní závazky</v>
          </cell>
          <cell r="B817">
            <v>0</v>
          </cell>
          <cell r="C817">
            <v>-42171.27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</row>
        <row r="818">
          <cell r="A818" t="str">
            <v>369400 Ostatní závazky</v>
          </cell>
          <cell r="B818">
            <v>0</v>
          </cell>
          <cell r="C818">
            <v>-42171.27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</row>
        <row r="819">
          <cell r="A819" t="str">
            <v>369410 Ostatní závazky - pla</v>
          </cell>
          <cell r="B819">
            <v>0</v>
          </cell>
          <cell r="C819">
            <v>-32334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</row>
        <row r="820">
          <cell r="A820" t="str">
            <v>369410 Ostatní závazky - platby na chybný účet PČS</v>
          </cell>
          <cell r="B820">
            <v>0</v>
          </cell>
          <cell r="C820">
            <v>-32334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</row>
        <row r="821">
          <cell r="A821" t="str">
            <v>369900 Ostatní závazky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</row>
        <row r="822">
          <cell r="A822" t="str">
            <v>369900 Ostatní závazky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</row>
        <row r="823">
          <cell r="A823" t="str">
            <v>369990 Ostatní závazky - lék</v>
          </cell>
          <cell r="B823">
            <v>0</v>
          </cell>
          <cell r="C823">
            <v>-207886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</row>
        <row r="824">
          <cell r="A824" t="str">
            <v>369990 Ostatní závazky - lékaři</v>
          </cell>
          <cell r="B824">
            <v>0</v>
          </cell>
          <cell r="C824">
            <v>-207886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</row>
        <row r="825">
          <cell r="A825" t="str">
            <v>369999 Ostatní závazky - cle</v>
          </cell>
          <cell r="B825">
            <v>0</v>
          </cell>
          <cell r="C825">
            <v>119179.42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</row>
        <row r="826">
          <cell r="A826" t="str">
            <v>369999 Ostatní závazky - clearing</v>
          </cell>
          <cell r="B826">
            <v>0</v>
          </cell>
          <cell r="C826">
            <v>119179.42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</row>
        <row r="827">
          <cell r="A827" t="str">
            <v>371200 Daň z příjmů právnick</v>
          </cell>
          <cell r="B827">
            <v>0</v>
          </cell>
          <cell r="C827">
            <v>48902000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</row>
        <row r="828">
          <cell r="A828" t="str">
            <v>371200 Daň z příjmů právnických osob - daň. pohledávka</v>
          </cell>
          <cell r="B828">
            <v>0</v>
          </cell>
          <cell r="C828">
            <v>48902000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</row>
        <row r="829">
          <cell r="A829" t="str">
            <v>371653 Srážková daň z divide</v>
          </cell>
          <cell r="B829">
            <v>0</v>
          </cell>
          <cell r="C829">
            <v>1010517.52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</row>
        <row r="830">
          <cell r="A830" t="str">
            <v>371653 Srážková daň z dividend (do 15 %)</v>
          </cell>
          <cell r="B830">
            <v>0</v>
          </cell>
          <cell r="C830">
            <v>1010517.52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</row>
        <row r="831">
          <cell r="A831" t="str">
            <v xml:space="preserve">371654 Srážková daň (nad 15 </v>
          </cell>
          <cell r="B831">
            <v>0</v>
          </cell>
          <cell r="C831">
            <v>72965.960000000006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</row>
        <row r="832">
          <cell r="A832" t="str">
            <v>371654 Srážková daň (nad 15 % do sazby o zam.dv.zdan.)</v>
          </cell>
          <cell r="B832">
            <v>0</v>
          </cell>
          <cell r="C832">
            <v>72965.960000000006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</row>
        <row r="833">
          <cell r="A833" t="str">
            <v>372200 Daň z příjmů ze závis</v>
          </cell>
          <cell r="B833">
            <v>0</v>
          </cell>
          <cell r="C833">
            <v>-1511723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</row>
        <row r="834">
          <cell r="A834" t="str">
            <v>372200 Daň z příjmů ze závislé činnosti</v>
          </cell>
          <cell r="B834">
            <v>0</v>
          </cell>
          <cell r="C834">
            <v>-1511723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</row>
        <row r="835">
          <cell r="A835" t="str">
            <v>372355 FÚ - důchodové spořen</v>
          </cell>
          <cell r="B835">
            <v>0</v>
          </cell>
          <cell r="C835">
            <v>-22653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</row>
        <row r="836">
          <cell r="A836" t="str">
            <v>372355 FÚ - důchodové spoření</v>
          </cell>
          <cell r="B836">
            <v>0</v>
          </cell>
          <cell r="C836">
            <v>-22653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</row>
        <row r="837">
          <cell r="A837" t="str">
            <v>372400 Daň silniční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</row>
        <row r="838">
          <cell r="A838" t="str">
            <v>372400 Daň silniční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</row>
        <row r="839">
          <cell r="A839" t="str">
            <v>372520 Srážková daň  z pojis</v>
          </cell>
          <cell r="B839">
            <v>0</v>
          </cell>
          <cell r="C839">
            <v>-1656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</row>
        <row r="840">
          <cell r="A840" t="str">
            <v>372520 Srážková daň  z pojistných událostí (15%)</v>
          </cell>
          <cell r="B840">
            <v>0</v>
          </cell>
          <cell r="C840">
            <v>-1656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</row>
        <row r="841">
          <cell r="A841" t="str">
            <v>373114 Daň z přidané hodnoty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</row>
        <row r="842">
          <cell r="A842" t="str">
            <v>373114 Daň z přidané hodnoty -  sníž.sazba 14 %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</row>
        <row r="843">
          <cell r="A843" t="str">
            <v>373120 Daň z přidané hodnoty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</row>
        <row r="844">
          <cell r="A844" t="str">
            <v>373120 Daň z přidané hodnoty - 20 %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</row>
        <row r="845">
          <cell r="A845" t="str">
            <v>373121 Daň z přidané hodnoty</v>
          </cell>
          <cell r="B845">
            <v>0</v>
          </cell>
          <cell r="C845">
            <v>-1155.3499999999999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</row>
        <row r="846">
          <cell r="A846" t="str">
            <v>373121 Daň z přidané hodnoty - 21 % (výstupní)</v>
          </cell>
          <cell r="B846">
            <v>0</v>
          </cell>
          <cell r="C846">
            <v>-1155.3499999999999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</row>
        <row r="847">
          <cell r="A847" t="str">
            <v>377100 Odložený daňový závaz</v>
          </cell>
          <cell r="B847">
            <v>0</v>
          </cell>
          <cell r="C847">
            <v>-3238733.37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</row>
        <row r="848">
          <cell r="A848" t="str">
            <v>377100 Odložený daňový závazek nebo pohledávka</v>
          </cell>
          <cell r="B848">
            <v>0</v>
          </cell>
          <cell r="C848">
            <v>-3238733.37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</row>
        <row r="849">
          <cell r="A849" t="str">
            <v>377101 Odložená daň k oceňov</v>
          </cell>
          <cell r="B849">
            <v>0</v>
          </cell>
          <cell r="C849">
            <v>-83410.009999999995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</row>
        <row r="850">
          <cell r="A850" t="str">
            <v>377101 Odložená daň k oceňov. rozdílu k pozemkům</v>
          </cell>
          <cell r="B850">
            <v>0</v>
          </cell>
          <cell r="C850">
            <v>-83410.009999999995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</row>
        <row r="851">
          <cell r="A851" t="str">
            <v>377102 Odložená daň k oceňov</v>
          </cell>
          <cell r="B851">
            <v>0</v>
          </cell>
          <cell r="C851">
            <v>1168132.0900000001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</row>
        <row r="852">
          <cell r="A852" t="str">
            <v>377102 Odložená daň k oceňov. rozdílům k budovám</v>
          </cell>
          <cell r="B852">
            <v>0</v>
          </cell>
          <cell r="C852">
            <v>1168132.0900000001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</row>
        <row r="853">
          <cell r="A853" t="str">
            <v>377170 Odlož.daň - podíl s p</v>
          </cell>
          <cell r="B853">
            <v>0</v>
          </cell>
          <cell r="C853">
            <v>-403576.15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</row>
        <row r="854">
          <cell r="A854" t="str">
            <v>377170 Odlož.daň - podíl s podst.vlivem</v>
          </cell>
          <cell r="B854">
            <v>0</v>
          </cell>
          <cell r="C854">
            <v>-403576.15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</row>
        <row r="855">
          <cell r="A855" t="str">
            <v>377450 Odlož.daň - HTM - ost</v>
          </cell>
          <cell r="B855">
            <v>0</v>
          </cell>
          <cell r="C855">
            <v>-12922391.960000001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</row>
        <row r="856">
          <cell r="A856" t="str">
            <v>377450 Odlož.daň - HTM - ost. dluhop.</v>
          </cell>
          <cell r="B856">
            <v>0</v>
          </cell>
          <cell r="C856">
            <v>-12922391.960000001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</row>
        <row r="857">
          <cell r="A857" t="str">
            <v>377455 Odlož.daň - HTM -HZL</v>
          </cell>
          <cell r="B857">
            <v>0</v>
          </cell>
          <cell r="C857">
            <v>2402139.36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</row>
        <row r="858">
          <cell r="A858" t="str">
            <v>377455 Odlož.daň - HTM -HZL</v>
          </cell>
          <cell r="B858">
            <v>0</v>
          </cell>
          <cell r="C858">
            <v>2402139.36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</row>
        <row r="859">
          <cell r="A859" t="str">
            <v>391300 Předplatné novin a ča</v>
          </cell>
          <cell r="B859">
            <v>0</v>
          </cell>
          <cell r="C859">
            <v>5917.94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</row>
        <row r="860">
          <cell r="A860" t="str">
            <v>391300 Předplatné novin a časopisů</v>
          </cell>
          <cell r="B860">
            <v>0</v>
          </cell>
          <cell r="C860">
            <v>5917.94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</row>
        <row r="861">
          <cell r="A861" t="str">
            <v>391401 Pořizovací náklady na</v>
          </cell>
          <cell r="B861">
            <v>0</v>
          </cell>
          <cell r="C861">
            <v>78369.990000000005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</row>
        <row r="862">
          <cell r="A862" t="str">
            <v>391401 Pořizovací náklady na poj.sml. - NP daň.</v>
          </cell>
          <cell r="B862">
            <v>0</v>
          </cell>
          <cell r="C862">
            <v>78369.990000000005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</row>
        <row r="863">
          <cell r="A863" t="str">
            <v>391424 Pořizovací náklady na</v>
          </cell>
          <cell r="B863">
            <v>0</v>
          </cell>
          <cell r="C863">
            <v>600734092.74000001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</row>
        <row r="864">
          <cell r="A864" t="str">
            <v>391424 Pořizovací náklady na poj.sml. - UL</v>
          </cell>
          <cell r="B864">
            <v>0</v>
          </cell>
          <cell r="C864">
            <v>600734092.74000001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</row>
        <row r="865">
          <cell r="A865" t="str">
            <v>391425 Pořizovací náklady na</v>
          </cell>
          <cell r="B865">
            <v>0</v>
          </cell>
          <cell r="C865">
            <v>13159454.08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</row>
        <row r="866">
          <cell r="A866" t="str">
            <v>391425 Pořizovací náklady na poj.sml. - FZ</v>
          </cell>
          <cell r="B866">
            <v>0</v>
          </cell>
          <cell r="C866">
            <v>13159454.08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</row>
        <row r="867">
          <cell r="A867" t="str">
            <v>391434 Časové rozlišení PN -</v>
          </cell>
          <cell r="B867">
            <v>0</v>
          </cell>
          <cell r="C867">
            <v>860487133.89999998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</row>
        <row r="868">
          <cell r="A868" t="str">
            <v>391434 Časové rozlišení PN - DAC 2 - UL</v>
          </cell>
          <cell r="B868">
            <v>0</v>
          </cell>
          <cell r="C868">
            <v>860487133.89999998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</row>
        <row r="869">
          <cell r="A869" t="str">
            <v>391435 Časové rozlišení PN -</v>
          </cell>
          <cell r="B869">
            <v>0</v>
          </cell>
          <cell r="C869">
            <v>117920638.88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</row>
        <row r="870">
          <cell r="A870" t="str">
            <v>391435 Časové rozlišení PN - DAC 2 - FZ</v>
          </cell>
          <cell r="B870">
            <v>0</v>
          </cell>
          <cell r="C870">
            <v>117920638.88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</row>
        <row r="871">
          <cell r="A871" t="str">
            <v>391500 Ostatní časové rozliš</v>
          </cell>
          <cell r="B871">
            <v>0</v>
          </cell>
          <cell r="C871">
            <v>677121.44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</row>
        <row r="872">
          <cell r="A872" t="str">
            <v>391500 Ostatní časové rozlišení aktiv</v>
          </cell>
          <cell r="B872">
            <v>0</v>
          </cell>
          <cell r="C872">
            <v>677121.44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</row>
        <row r="873">
          <cell r="A873" t="str">
            <v>391620 ČRN - provize z nezaú</v>
          </cell>
          <cell r="B873">
            <v>0</v>
          </cell>
          <cell r="C873">
            <v>2088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</row>
        <row r="874">
          <cell r="A874" t="str">
            <v>391620 ČRN - provize z nezaúčtovaného pojistného Z</v>
          </cell>
          <cell r="B874">
            <v>0</v>
          </cell>
          <cell r="C874">
            <v>2088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</row>
        <row r="875">
          <cell r="A875" t="str">
            <v>391624 ČRN - provize z nezaú</v>
          </cell>
          <cell r="B875">
            <v>0</v>
          </cell>
          <cell r="C875">
            <v>20917001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A876" t="str">
            <v>391624 ČRN - provize z nezaúčtovaného pojistného UL</v>
          </cell>
          <cell r="B876">
            <v>0</v>
          </cell>
          <cell r="C876">
            <v>20917001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</row>
        <row r="877">
          <cell r="A877" t="str">
            <v>391625 ČRN - provize z nezaú</v>
          </cell>
          <cell r="B877">
            <v>0</v>
          </cell>
          <cell r="C877">
            <v>271473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</row>
        <row r="878">
          <cell r="A878" t="str">
            <v>391625 ČRN - provize z nezaúčtovaného pojistného FZ</v>
          </cell>
          <cell r="B878">
            <v>0</v>
          </cell>
          <cell r="C878">
            <v>271473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</row>
        <row r="879">
          <cell r="A879" t="str">
            <v>391670 ČRN - provize z nezaú</v>
          </cell>
          <cell r="B879">
            <v>0</v>
          </cell>
          <cell r="C879">
            <v>14419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</row>
        <row r="880">
          <cell r="A880" t="str">
            <v>391670 ČRN - provize z nezaúčtovaného pojistného U</v>
          </cell>
          <cell r="B880">
            <v>0</v>
          </cell>
          <cell r="C880">
            <v>14419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</row>
        <row r="881">
          <cell r="A881" t="str">
            <v xml:space="preserve">394200 Naběhlý úrok  z TV - 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</row>
        <row r="882">
          <cell r="A882" t="str">
            <v>394200 Naběhlý úrok  z TV - ŽP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</row>
        <row r="883">
          <cell r="A883" t="str">
            <v xml:space="preserve">394250 Naběhlý úrok  z TV - 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</row>
        <row r="884">
          <cell r="A884" t="str">
            <v>394250 Naběhlý úrok  z TV - NP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</row>
        <row r="885">
          <cell r="A885" t="str">
            <v>397100 Ostatní dohadné polož</v>
          </cell>
          <cell r="B885">
            <v>0</v>
          </cell>
          <cell r="C885">
            <v>179247.95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</row>
        <row r="886">
          <cell r="A886" t="str">
            <v>397100 Ostatní dohadné položky aktivní</v>
          </cell>
          <cell r="B886">
            <v>0</v>
          </cell>
          <cell r="C886">
            <v>179247.95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</row>
        <row r="887">
          <cell r="A887" t="str">
            <v xml:space="preserve">397300 Dohadné účty aktivní 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</row>
        <row r="888">
          <cell r="A888" t="str">
            <v>397300 Dohadné účty aktivní - náhrady od pojišťovny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</row>
        <row r="889">
          <cell r="A889" t="str">
            <v>397500 Přefakturace nakupova</v>
          </cell>
          <cell r="B889">
            <v>0</v>
          </cell>
          <cell r="C889">
            <v>1565388.9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</row>
        <row r="890">
          <cell r="A890" t="str">
            <v>397500 Přefakturace nakupovaných výkonů</v>
          </cell>
          <cell r="B890">
            <v>0</v>
          </cell>
          <cell r="C890">
            <v>1565388.9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</row>
        <row r="891">
          <cell r="A891" t="str">
            <v>397600 Zúčtování se zajistit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</row>
        <row r="892">
          <cell r="A892" t="str">
            <v>397600 Zúčtování se zajistitelem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</row>
        <row r="893">
          <cell r="A893" t="str">
            <v>397610 Dohadná položka-provi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</row>
        <row r="894">
          <cell r="A894" t="str">
            <v>397610 Dohadná položka-provize ze zisku zajistitele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</row>
        <row r="895">
          <cell r="A895" t="str">
            <v>397700 Dohadná položka aktiv</v>
          </cell>
          <cell r="B895">
            <v>0</v>
          </cell>
          <cell r="C895">
            <v>110329227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</row>
        <row r="896">
          <cell r="A896" t="str">
            <v>397700 Dohadná položka aktivní (nevyfaktur.pojistné)</v>
          </cell>
          <cell r="B896">
            <v>0</v>
          </cell>
          <cell r="C896">
            <v>110329227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</row>
        <row r="897">
          <cell r="A897" t="str">
            <v>398100 Ostatní dohadné polož</v>
          </cell>
          <cell r="B897">
            <v>0</v>
          </cell>
          <cell r="C897">
            <v>-7247231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</row>
        <row r="898">
          <cell r="A898" t="str">
            <v>398100 Ostatní dohadné položky pasivní</v>
          </cell>
          <cell r="B898">
            <v>0</v>
          </cell>
          <cell r="C898">
            <v>-7247231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</row>
        <row r="899">
          <cell r="A899" t="str">
            <v>398110 Dohadná položka-mzdov</v>
          </cell>
          <cell r="B899">
            <v>0</v>
          </cell>
          <cell r="C899">
            <v>-8425705.5999999996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</row>
        <row r="900">
          <cell r="A900" t="str">
            <v>398110 Dohadná položka-mzdové náklady - externí doklad</v>
          </cell>
          <cell r="B900">
            <v>0</v>
          </cell>
          <cell r="C900">
            <v>-8425705.5999999996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</row>
        <row r="901">
          <cell r="A901" t="str">
            <v>398200 Nevyfakturované dodáv</v>
          </cell>
          <cell r="B901">
            <v>0</v>
          </cell>
          <cell r="C901">
            <v>-6742524.8300000001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</row>
        <row r="902">
          <cell r="A902" t="str">
            <v>398200 Nevyfakturované dodávky</v>
          </cell>
          <cell r="B902">
            <v>0</v>
          </cell>
          <cell r="C902">
            <v>-6742524.8300000001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</row>
        <row r="903">
          <cell r="A903" t="str">
            <v>398300 Zálohy na služby k ná</v>
          </cell>
          <cell r="B903">
            <v>0</v>
          </cell>
          <cell r="C903">
            <v>-4131252.48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</row>
        <row r="904">
          <cell r="A904" t="str">
            <v>398300 Zálohy na služby k nájemnému</v>
          </cell>
          <cell r="B904">
            <v>0</v>
          </cell>
          <cell r="C904">
            <v>-4131252.48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</row>
        <row r="905">
          <cell r="A905" t="str">
            <v>398333 Dohadná položka-posto</v>
          </cell>
          <cell r="B905">
            <v>0</v>
          </cell>
          <cell r="C905">
            <v>-58328503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</row>
        <row r="906">
          <cell r="A906" t="str">
            <v>398333 Dohadná položka-postoupené pojistné  zaj.</v>
          </cell>
          <cell r="B906">
            <v>0</v>
          </cell>
          <cell r="C906">
            <v>-58328503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</row>
        <row r="907">
          <cell r="A907" t="str">
            <v>398999 Nevyplacené provize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</row>
        <row r="908">
          <cell r="A908" t="str">
            <v>398999 Nevyplacené provize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</row>
        <row r="909">
          <cell r="A909" t="str">
            <v>401100 Základní kapitál zaps</v>
          </cell>
          <cell r="B909">
            <v>0</v>
          </cell>
          <cell r="C909">
            <v>-95000000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</row>
        <row r="910">
          <cell r="A910" t="str">
            <v>401100 Základní kapitál zaps. do OR - ČS</v>
          </cell>
          <cell r="B910">
            <v>0</v>
          </cell>
          <cell r="C910">
            <v>-95000000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</row>
        <row r="911">
          <cell r="A911" t="str">
            <v>401300 Základní kapitál - Wi</v>
          </cell>
          <cell r="B911">
            <v>0</v>
          </cell>
          <cell r="C911">
            <v>-1710100000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</row>
        <row r="912">
          <cell r="A912" t="str">
            <v>401300 Základní kapitál - Wiener Städtische Versicherung</v>
          </cell>
          <cell r="B912">
            <v>0</v>
          </cell>
          <cell r="C912">
            <v>-1710100000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</row>
        <row r="913">
          <cell r="A913" t="str">
            <v>401400 Základní kapitál-Koop</v>
          </cell>
          <cell r="B913">
            <v>0</v>
          </cell>
          <cell r="C913">
            <v>-95000000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</row>
        <row r="914">
          <cell r="A914" t="str">
            <v>401400 Základní kapitál-Kooperativa pojišťovna, a.s.,VIG</v>
          </cell>
          <cell r="B914">
            <v>0</v>
          </cell>
          <cell r="C914">
            <v>-95000000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</row>
        <row r="915">
          <cell r="A915" t="str">
            <v>404101 Přecenění pozemků</v>
          </cell>
          <cell r="B915">
            <v>0</v>
          </cell>
          <cell r="C915">
            <v>-355589.99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</row>
        <row r="916">
          <cell r="A916" t="str">
            <v>404101 Přecenění pozemků</v>
          </cell>
          <cell r="B916">
            <v>0</v>
          </cell>
          <cell r="C916">
            <v>-355589.99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</row>
        <row r="917">
          <cell r="A917" t="str">
            <v>404102 Přecenění budov</v>
          </cell>
          <cell r="B917">
            <v>0</v>
          </cell>
          <cell r="C917">
            <v>4979931.53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</row>
        <row r="918">
          <cell r="A918" t="str">
            <v>404102 Přecenění budov</v>
          </cell>
          <cell r="B918">
            <v>0</v>
          </cell>
          <cell r="C918">
            <v>4979931.53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</row>
        <row r="919">
          <cell r="A919" t="str">
            <v>404170 OR-podíl s podst. Vli</v>
          </cell>
          <cell r="B919">
            <v>0</v>
          </cell>
          <cell r="C919">
            <v>-2124084.98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</row>
        <row r="920">
          <cell r="A920" t="str">
            <v>404170 OR-podíl s podst. Vlivem</v>
          </cell>
          <cell r="B920">
            <v>0</v>
          </cell>
          <cell r="C920">
            <v>-2124084.98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</row>
        <row r="921">
          <cell r="A921" t="str">
            <v>404171 OR-podíl s podst. vli</v>
          </cell>
          <cell r="B921">
            <v>0</v>
          </cell>
          <cell r="C921">
            <v>403576.15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</row>
        <row r="922">
          <cell r="A922" t="str">
            <v>404171 OR-podíl s podst. vlivem -odlož.daň</v>
          </cell>
          <cell r="B922">
            <v>0</v>
          </cell>
          <cell r="C922">
            <v>403576.15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</row>
        <row r="923">
          <cell r="A923" t="str">
            <v>404450 OR - HTM - ost. dluho</v>
          </cell>
          <cell r="B923">
            <v>0</v>
          </cell>
          <cell r="C923">
            <v>-68012589.379999995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</row>
        <row r="924">
          <cell r="A924" t="str">
            <v>404450 OR - HTM - ost. dluhop.</v>
          </cell>
          <cell r="B924">
            <v>0</v>
          </cell>
          <cell r="C924">
            <v>-68012589.379999995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</row>
        <row r="925">
          <cell r="A925" t="str">
            <v>404451 OR - HTM -odlož.daň-o</v>
          </cell>
          <cell r="B925">
            <v>0</v>
          </cell>
          <cell r="C925">
            <v>12922391.960000001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</row>
        <row r="926">
          <cell r="A926" t="str">
            <v>404451 OR - HTM -odlož.daň-ost. dluhop.</v>
          </cell>
          <cell r="B926">
            <v>0</v>
          </cell>
          <cell r="C926">
            <v>12922391.960000001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</row>
        <row r="927">
          <cell r="A927" t="str">
            <v>404455 OR - HTM - HZL</v>
          </cell>
          <cell r="B927">
            <v>0</v>
          </cell>
          <cell r="C927">
            <v>12642838.74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</row>
        <row r="928">
          <cell r="A928" t="str">
            <v>404455 OR - HTM - HZL</v>
          </cell>
          <cell r="B928">
            <v>0</v>
          </cell>
          <cell r="C928">
            <v>12642838.74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</row>
        <row r="929">
          <cell r="A929" t="str">
            <v>404456 OR - HTM - odlož. daň</v>
          </cell>
          <cell r="B929">
            <v>0</v>
          </cell>
          <cell r="C929">
            <v>-2402139.36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</row>
        <row r="930">
          <cell r="A930" t="str">
            <v>404456 OR - HTM - odlož. daň - HZL</v>
          </cell>
          <cell r="B930">
            <v>0</v>
          </cell>
          <cell r="C930">
            <v>-2402139.36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</row>
        <row r="931">
          <cell r="A931" t="str">
            <v>411100 Zákonný rezervní fond</v>
          </cell>
          <cell r="B931">
            <v>0</v>
          </cell>
          <cell r="C931">
            <v>-321587564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</row>
        <row r="932">
          <cell r="A932" t="str">
            <v>411100 Zákonný rezervní fond</v>
          </cell>
          <cell r="B932">
            <v>0</v>
          </cell>
          <cell r="C932">
            <v>-321587564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</row>
        <row r="933">
          <cell r="A933" t="str">
            <v>412100 Fond sociální</v>
          </cell>
          <cell r="B933">
            <v>0</v>
          </cell>
          <cell r="C933">
            <v>-6445670.7999999998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</row>
        <row r="934">
          <cell r="A934" t="str">
            <v>412100 Fond sociální</v>
          </cell>
          <cell r="B934">
            <v>0</v>
          </cell>
          <cell r="C934">
            <v>-6445670.7999999998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</row>
        <row r="935">
          <cell r="A935" t="str">
            <v>413100 Nerozdělený zisk z mi</v>
          </cell>
          <cell r="B935">
            <v>0</v>
          </cell>
          <cell r="C935">
            <v>-163795538.87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</row>
        <row r="936">
          <cell r="A936" t="str">
            <v>413100 Nerozdělený zisk z minulých let</v>
          </cell>
          <cell r="B936">
            <v>0</v>
          </cell>
          <cell r="C936">
            <v>-163795538.87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</row>
        <row r="937">
          <cell r="A937" t="str">
            <v>441216 Rez. na nezasl.poj.po</v>
          </cell>
          <cell r="B937">
            <v>0</v>
          </cell>
          <cell r="C937">
            <v>4833315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</row>
        <row r="938">
          <cell r="A938" t="str">
            <v>441216 Rez. na nezasl.poj.post.-Připoj.Úrazu a nem.ZU-VIG</v>
          </cell>
          <cell r="B938">
            <v>0</v>
          </cell>
          <cell r="C938">
            <v>4833315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441217 Rezerva na nezasl.poj</v>
          </cell>
          <cell r="B939">
            <v>0</v>
          </cell>
          <cell r="C939">
            <v>15977553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441217 Rezerva na nezasl.poj.post.-Úraz sám-NU-VIG</v>
          </cell>
          <cell r="B940">
            <v>0</v>
          </cell>
          <cell r="C940">
            <v>15977553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</row>
        <row r="941">
          <cell r="A941" t="str">
            <v>441312 Rezerva na nezasl.poj</v>
          </cell>
          <cell r="B941">
            <v>0</v>
          </cell>
          <cell r="C941">
            <v>-13413406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</row>
        <row r="942">
          <cell r="A942" t="str">
            <v>441312 Rezerva na nezasl.poj.-Smrt nebo dožití Ž</v>
          </cell>
          <cell r="B942">
            <v>0</v>
          </cell>
          <cell r="C942">
            <v>-13413406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</row>
        <row r="943">
          <cell r="A943" t="str">
            <v>441313 Rezerva na nezasl.poj</v>
          </cell>
          <cell r="B943">
            <v>0</v>
          </cell>
          <cell r="C943">
            <v>-978063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</row>
        <row r="944">
          <cell r="A944" t="str">
            <v>441313 Rezerva na nezasl.poj.-Svat.a prostř.na výž.dětí Ž</v>
          </cell>
          <cell r="B944">
            <v>0</v>
          </cell>
          <cell r="C944">
            <v>-978063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</row>
        <row r="945">
          <cell r="A945" t="str">
            <v>441316 Rezerva na nezasl.poj</v>
          </cell>
          <cell r="B945">
            <v>0</v>
          </cell>
          <cell r="C945">
            <v>-14722784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</row>
        <row r="946">
          <cell r="A946" t="str">
            <v>441316 Rezerva na nezasl.poj.-Připojištění Úraz a nem. Ž</v>
          </cell>
          <cell r="B946">
            <v>0</v>
          </cell>
          <cell r="C946">
            <v>-14722784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</row>
        <row r="947">
          <cell r="A947" t="str">
            <v>441317 Rezerva na nezasl. po</v>
          </cell>
          <cell r="B947">
            <v>0</v>
          </cell>
          <cell r="C947">
            <v>-31987108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</row>
        <row r="948">
          <cell r="A948" t="str">
            <v>441317 Rezerva na nezasl. poj.-Úraz sám NP</v>
          </cell>
          <cell r="B948">
            <v>0</v>
          </cell>
          <cell r="C948">
            <v>-31987108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</row>
        <row r="949">
          <cell r="A949" t="str">
            <v>441329 Rezerva na nezasl.poj</v>
          </cell>
          <cell r="B949">
            <v>0</v>
          </cell>
          <cell r="C949">
            <v>-859012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</row>
        <row r="950">
          <cell r="A950" t="str">
            <v>441329 Rezerva na nezasl.poj.-Pohřebné</v>
          </cell>
          <cell r="B950">
            <v>0</v>
          </cell>
          <cell r="C950">
            <v>-859012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</row>
        <row r="951">
          <cell r="A951" t="str">
            <v>441412 Rezerva na nezasl.poj</v>
          </cell>
          <cell r="B951">
            <v>0</v>
          </cell>
          <cell r="C951">
            <v>5803482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</row>
        <row r="952">
          <cell r="A952" t="str">
            <v>441412 Rezerva na nezasl.poj.-Smrt nebo dožití Ž post</v>
          </cell>
          <cell r="B952">
            <v>0</v>
          </cell>
          <cell r="C952">
            <v>5803482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</row>
        <row r="953">
          <cell r="A953" t="str">
            <v>441413 Rezerva na nezasl.poj</v>
          </cell>
          <cell r="B953">
            <v>0</v>
          </cell>
          <cell r="C953">
            <v>804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</row>
        <row r="954">
          <cell r="A954" t="str">
            <v>441413 Rezerva na nezasl.poj.-Svatební Ž post</v>
          </cell>
          <cell r="B954">
            <v>0</v>
          </cell>
          <cell r="C954">
            <v>804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</row>
        <row r="955">
          <cell r="A955" t="str">
            <v>441416 Rezerva na nezasl.poj</v>
          </cell>
          <cell r="B955">
            <v>0</v>
          </cell>
          <cell r="C955">
            <v>918931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</row>
        <row r="956">
          <cell r="A956" t="str">
            <v>441416 Rezerva na nezasl.poj.-Připoj.Úrazu a nem. Ž post</v>
          </cell>
          <cell r="B956">
            <v>0</v>
          </cell>
          <cell r="C956">
            <v>918931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</row>
        <row r="957">
          <cell r="A957" t="str">
            <v>442111 Rezerva životního poj</v>
          </cell>
          <cell r="B957">
            <v>0</v>
          </cell>
          <cell r="C957">
            <v>-1484499843.8599999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</row>
        <row r="958">
          <cell r="A958" t="str">
            <v>442111 Rezerva životního poj.Pojistné-KP</v>
          </cell>
          <cell r="B958">
            <v>0</v>
          </cell>
          <cell r="C958">
            <v>-1484499843.8599999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</row>
        <row r="959">
          <cell r="A959" t="str">
            <v>442112 Rezerva životního poj</v>
          </cell>
          <cell r="B959">
            <v>0</v>
          </cell>
          <cell r="C959">
            <v>-5191747565.5799999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</row>
        <row r="960">
          <cell r="A960" t="str">
            <v>442112 Rezerva životního poj.Pojistné-Smrt Ž</v>
          </cell>
          <cell r="B960">
            <v>0</v>
          </cell>
          <cell r="C960">
            <v>-5191747565.5799999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</row>
        <row r="961">
          <cell r="A961" t="str">
            <v>442113 Rezerva životního poj</v>
          </cell>
          <cell r="B961">
            <v>0</v>
          </cell>
          <cell r="C961">
            <v>-142207338.06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</row>
        <row r="962">
          <cell r="A962" t="str">
            <v>442113 Rezerva životního poj.Pojistné-Svatební Ž</v>
          </cell>
          <cell r="B962">
            <v>0</v>
          </cell>
          <cell r="C962">
            <v>-142207338.06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</row>
        <row r="963">
          <cell r="A963" t="str">
            <v>442114 Rezerva životního poj</v>
          </cell>
          <cell r="B963">
            <v>0</v>
          </cell>
          <cell r="C963">
            <v>-7986689.7699999996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</row>
        <row r="964">
          <cell r="A964" t="str">
            <v>442114 Rezerva životního poj.Pojistné-Důchodové Ž</v>
          </cell>
          <cell r="B964">
            <v>0</v>
          </cell>
          <cell r="C964">
            <v>-7986689.7699999996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</row>
        <row r="965">
          <cell r="A965" t="str">
            <v>442115 Rezerva životního poj</v>
          </cell>
          <cell r="B965">
            <v>0</v>
          </cell>
          <cell r="C965">
            <v>-3411359661.5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442115 Rezerva životního poj.Pojistné-Pojištění s IF3%</v>
          </cell>
          <cell r="B966">
            <v>0</v>
          </cell>
          <cell r="C966">
            <v>-3411359661.5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</row>
        <row r="967">
          <cell r="A967" t="str">
            <v>442116 Rezerva životního poj</v>
          </cell>
          <cell r="B967">
            <v>0</v>
          </cell>
          <cell r="C967">
            <v>-168921809.43000001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A968" t="str">
            <v>442116 Rezerva životního poj.Pojistné-Připoj.Úr.a nemoc Ž</v>
          </cell>
          <cell r="B968">
            <v>0</v>
          </cell>
          <cell r="C968">
            <v>-168921809.43000001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</row>
        <row r="969">
          <cell r="A969" t="str">
            <v>442118 Rezerva živ. poj.Poji</v>
          </cell>
          <cell r="B969">
            <v>0</v>
          </cell>
          <cell r="C969">
            <v>-3016583659.3299999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A970" t="str">
            <v>442118 Rezerva živ. poj.Pojistné-Pojištění s IF-2. fond2%</v>
          </cell>
          <cell r="B970">
            <v>0</v>
          </cell>
          <cell r="C970">
            <v>-3016583659.3299999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</row>
        <row r="971">
          <cell r="A971" t="str">
            <v>442119 Rezerva životního poj</v>
          </cell>
          <cell r="B971">
            <v>0</v>
          </cell>
          <cell r="C971">
            <v>-177074226.24000001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A972" t="str">
            <v>442119 Rezerva životního poj.Pojistné-Pohřebné</v>
          </cell>
          <cell r="B972">
            <v>0</v>
          </cell>
          <cell r="C972">
            <v>-177074226.24000001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A973" t="str">
            <v>442122 Rezerva životního poj</v>
          </cell>
          <cell r="B973">
            <v>0</v>
          </cell>
          <cell r="C973">
            <v>-251133030.16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</row>
        <row r="974">
          <cell r="A974" t="str">
            <v>442122 Rezerva životního poj.Pojistné-XZ-BP-2,4 %</v>
          </cell>
          <cell r="B974">
            <v>0</v>
          </cell>
          <cell r="C974">
            <v>-251133030.16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</row>
        <row r="975">
          <cell r="A975" t="str">
            <v>442123 Rezerva životního poj</v>
          </cell>
          <cell r="B975">
            <v>0</v>
          </cell>
          <cell r="C975">
            <v>-4841119130.5600004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</row>
        <row r="976">
          <cell r="A976" t="str">
            <v>442123 Rezerva životního poj.Pojistné-XZ -JP-0 %</v>
          </cell>
          <cell r="B976">
            <v>0</v>
          </cell>
          <cell r="C976">
            <v>-4841119130.5600004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A977" t="str">
            <v>442128 Rezerva živ. poj.Poj-</v>
          </cell>
          <cell r="B977">
            <v>0</v>
          </cell>
          <cell r="C977">
            <v>-568324170.35000002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</row>
        <row r="978">
          <cell r="A978" t="str">
            <v>442128 Rezerva živ. poj.Poj-Pojištění s IF-JZ 2%</v>
          </cell>
          <cell r="B978">
            <v>0</v>
          </cell>
          <cell r="C978">
            <v>-568324170.35000002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</row>
        <row r="979">
          <cell r="A979" t="str">
            <v>442311 Rezerva životního poj</v>
          </cell>
          <cell r="B979">
            <v>0</v>
          </cell>
          <cell r="C979">
            <v>-65066363.240000002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</row>
        <row r="980">
          <cell r="A980" t="str">
            <v>442311 Rezerva životního poj.Podíly-KP</v>
          </cell>
          <cell r="B980">
            <v>0</v>
          </cell>
          <cell r="C980">
            <v>-65066363.240000002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A981" t="str">
            <v>442312 Rezerva životního poj</v>
          </cell>
          <cell r="B981">
            <v>0</v>
          </cell>
          <cell r="C981">
            <v>-177489609.16999999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A982" t="str">
            <v>442312 Rezerva životního poj.Podíly-Smrt Ž</v>
          </cell>
          <cell r="B982">
            <v>0</v>
          </cell>
          <cell r="C982">
            <v>-177489609.16999999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</row>
        <row r="983">
          <cell r="A983" t="str">
            <v>442313 Rezerva životního poj</v>
          </cell>
          <cell r="B983">
            <v>0</v>
          </cell>
          <cell r="C983">
            <v>-14901820.18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A984" t="str">
            <v>442313 Rezerva životního poj.Podíly-Svatební Ž</v>
          </cell>
          <cell r="B984">
            <v>0</v>
          </cell>
          <cell r="C984">
            <v>-14901820.18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A985" t="str">
            <v>442316 Rezerva životního poj</v>
          </cell>
          <cell r="B985">
            <v>0</v>
          </cell>
          <cell r="C985">
            <v>-19463296.800000001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A986" t="str">
            <v>442316 Rezerva životního poj.Podíly-Připoj.Úr.a nemoci Ž</v>
          </cell>
          <cell r="B986">
            <v>0</v>
          </cell>
          <cell r="C986">
            <v>-19463296.800000001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442319 Rezerva životního poj</v>
          </cell>
          <cell r="B987">
            <v>0</v>
          </cell>
          <cell r="C987">
            <v>-2372264.54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A988" t="str">
            <v>442319 Rezerva životního poj.Podíly-Pohřebné</v>
          </cell>
          <cell r="B988">
            <v>0</v>
          </cell>
          <cell r="C988">
            <v>-2372264.54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A989" t="str">
            <v>442423 Rezerva živ. poj. - b</v>
          </cell>
          <cell r="B989">
            <v>0</v>
          </cell>
          <cell r="C989">
            <v>-179950811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A990" t="str">
            <v>442423 Rezerva živ. poj. - bonus za bezešk. průběh</v>
          </cell>
          <cell r="B990">
            <v>0</v>
          </cell>
          <cell r="C990">
            <v>-179950811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A991" t="str">
            <v>442523 Rezerva živ. poj. - b</v>
          </cell>
          <cell r="B991">
            <v>0</v>
          </cell>
          <cell r="C991">
            <v>-95305298.459999993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A992" t="str">
            <v>442523 Rezerva živ. poj. - bonus za věrnost</v>
          </cell>
          <cell r="B992">
            <v>0</v>
          </cell>
          <cell r="C992">
            <v>-95305298.459999993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A993" t="str">
            <v>443216 RBNS post. -Připoj.Úr</v>
          </cell>
          <cell r="B993">
            <v>0</v>
          </cell>
          <cell r="C993">
            <v>108391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</row>
        <row r="994">
          <cell r="A994" t="str">
            <v>443216 RBNS post. -Připoj.Úr a nem.ZU-běž.rok-VIG</v>
          </cell>
          <cell r="B994">
            <v>0</v>
          </cell>
          <cell r="C994">
            <v>108391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</row>
        <row r="995">
          <cell r="A995" t="str">
            <v>443217 RBNS post.-Úraz sám N</v>
          </cell>
          <cell r="B995">
            <v>0</v>
          </cell>
          <cell r="C995">
            <v>2693840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</row>
        <row r="996">
          <cell r="A996" t="str">
            <v>443217 RBNS post.-Úraz sám NU-běžný rok - VIG</v>
          </cell>
          <cell r="B996">
            <v>0</v>
          </cell>
          <cell r="C996">
            <v>2693840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</row>
        <row r="997">
          <cell r="A997" t="str">
            <v>443221 RBNS post.-předch.rok</v>
          </cell>
          <cell r="B997">
            <v>0</v>
          </cell>
          <cell r="C997">
            <v>8110951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A998" t="str">
            <v>443221 RBNS post.-předch.rok - FU - VIG</v>
          </cell>
          <cell r="B998">
            <v>0</v>
          </cell>
          <cell r="C998">
            <v>8110951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A999" t="str">
            <v xml:space="preserve">443226 RBNS post.-Připoj.Úr </v>
          </cell>
          <cell r="B999">
            <v>0</v>
          </cell>
          <cell r="C999">
            <v>261400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A1000" t="str">
            <v>443226 RBNS post.-Připoj.Úr a nem.-ZU-předch.rok-VIG</v>
          </cell>
          <cell r="B1000">
            <v>0</v>
          </cell>
          <cell r="C1000">
            <v>261400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A1001" t="str">
            <v>443227 RBNS post.-Úraz sám N</v>
          </cell>
          <cell r="B1001">
            <v>0</v>
          </cell>
          <cell r="C1001">
            <v>8404289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</row>
        <row r="1002">
          <cell r="A1002" t="str">
            <v>443227 RBNS post.-Úraz sám NU-předch.r.-VIG</v>
          </cell>
          <cell r="B1002">
            <v>0</v>
          </cell>
          <cell r="C1002">
            <v>8404289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</row>
        <row r="1003">
          <cell r="A1003" t="str">
            <v>443230 RBNS post.-předch.rok</v>
          </cell>
          <cell r="B1003">
            <v>0</v>
          </cell>
          <cell r="C1003">
            <v>1293980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A1004" t="str">
            <v>443230 RBNS post.-předch.rok - UU - VIG</v>
          </cell>
          <cell r="B1004">
            <v>0</v>
          </cell>
          <cell r="C1004">
            <v>1293980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A1005" t="str">
            <v>443231 RBNS post.-předch.rok</v>
          </cell>
          <cell r="B1005">
            <v>0</v>
          </cell>
          <cell r="C1005">
            <v>461800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A1006" t="str">
            <v>443231 RBNS post.-předch.rok - připoj.-JU - VIG</v>
          </cell>
          <cell r="B1006">
            <v>0</v>
          </cell>
          <cell r="C1006">
            <v>461800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</row>
        <row r="1007">
          <cell r="A1007" t="str">
            <v>443235 RBNS post.-předch.rok</v>
          </cell>
          <cell r="B1007">
            <v>0</v>
          </cell>
          <cell r="C1007">
            <v>25947109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</row>
        <row r="1008">
          <cell r="A1008" t="str">
            <v>443235 RBNS post.-předch.rok-FZ 2009 XU - VIG</v>
          </cell>
          <cell r="B1008">
            <v>0</v>
          </cell>
          <cell r="C1008">
            <v>25947109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A1009" t="str">
            <v>443255 RBNS post.-běž.rok-FZ</v>
          </cell>
          <cell r="B1009">
            <v>0</v>
          </cell>
          <cell r="C1009">
            <v>21378273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</row>
        <row r="1010">
          <cell r="A1010" t="str">
            <v>443255 RBNS post.-běž.rok-FZ 2009 XU - VIG</v>
          </cell>
          <cell r="B1010">
            <v>0</v>
          </cell>
          <cell r="C1010">
            <v>21378273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</row>
        <row r="1011">
          <cell r="A1011" t="str">
            <v>443256 RBNS postoup.-Připoj.</v>
          </cell>
          <cell r="B1011">
            <v>0</v>
          </cell>
          <cell r="C1011">
            <v>2793987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</row>
        <row r="1012">
          <cell r="A1012" t="str">
            <v>443256 RBNS postoup.-Připoj.Úr.a nem FU-běžný rok VIG</v>
          </cell>
          <cell r="B1012">
            <v>0</v>
          </cell>
          <cell r="C1012">
            <v>2793987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</row>
        <row r="1013">
          <cell r="A1013" t="str">
            <v>443258 RBNS post.-Připoj. Úr</v>
          </cell>
          <cell r="B1013">
            <v>0</v>
          </cell>
          <cell r="C1013">
            <v>331425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</row>
        <row r="1014">
          <cell r="A1014" t="str">
            <v>443258 RBNS post.-Připoj. Úr.a nem JU - běžný rok - VIG</v>
          </cell>
          <cell r="B1014">
            <v>0</v>
          </cell>
          <cell r="C1014">
            <v>331425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A1015" t="str">
            <v xml:space="preserve">443259 RBNS post.-pojištění </v>
          </cell>
          <cell r="B1015">
            <v>0</v>
          </cell>
          <cell r="C1015">
            <v>1146800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</row>
        <row r="1016">
          <cell r="A1016" t="str">
            <v>443259 RBNS post.-pojištění s IF UL-UU-běžný rok - VIG</v>
          </cell>
          <cell r="B1016">
            <v>0</v>
          </cell>
          <cell r="C1016">
            <v>1146800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</row>
        <row r="1017">
          <cell r="A1017" t="str">
            <v>443311 Rezerva na poj.plnění</v>
          </cell>
          <cell r="B1017">
            <v>0</v>
          </cell>
          <cell r="C1017">
            <v>-6284444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</row>
        <row r="1018">
          <cell r="A1018" t="str">
            <v>443311 Rezerva na poj.plnění ohl.- KP - běžný rok</v>
          </cell>
          <cell r="B1018">
            <v>0</v>
          </cell>
          <cell r="C1018">
            <v>-6284444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</row>
        <row r="1019">
          <cell r="A1019" t="str">
            <v>443312 Rezerva na poj.plnění</v>
          </cell>
          <cell r="B1019">
            <v>0</v>
          </cell>
          <cell r="C1019">
            <v>-31466185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A1020" t="str">
            <v>443312 Rezerva na poj.plnění ohl.-Smrt nebo dož. Ž</v>
          </cell>
          <cell r="B1020">
            <v>0</v>
          </cell>
          <cell r="C1020">
            <v>-31466185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A1021" t="str">
            <v>443313 Rezerva na poj.plnění</v>
          </cell>
          <cell r="B1021">
            <v>0</v>
          </cell>
          <cell r="C1021">
            <v>-40709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A1022" t="str">
            <v>443313 Rezerva na poj.plnění ohl.-Svatební Ž</v>
          </cell>
          <cell r="B1022">
            <v>0</v>
          </cell>
          <cell r="C1022">
            <v>-40709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A1023" t="str">
            <v>443315 Rezerva na poj.plnění</v>
          </cell>
          <cell r="B1023">
            <v>0</v>
          </cell>
          <cell r="C1023">
            <v>-1033868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</row>
        <row r="1024">
          <cell r="A1024" t="str">
            <v>443315 Rezerva na poj.plnění ohl.-Pojištění s IF Ž</v>
          </cell>
          <cell r="B1024">
            <v>0</v>
          </cell>
          <cell r="C1024">
            <v>-1033868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</row>
        <row r="1025">
          <cell r="A1025" t="str">
            <v>443316 Rezerva na poj.plnění</v>
          </cell>
          <cell r="B1025">
            <v>0</v>
          </cell>
          <cell r="C1025">
            <v>-5239623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</row>
        <row r="1026">
          <cell r="A1026" t="str">
            <v>443316 Rezerva na poj.plnění ohl-Připojištění Úr.a nem. Ž</v>
          </cell>
          <cell r="B1026">
            <v>0</v>
          </cell>
          <cell r="C1026">
            <v>-5239623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A1027" t="str">
            <v>443317 Rezerva na poj.plnění</v>
          </cell>
          <cell r="B1027">
            <v>0</v>
          </cell>
          <cell r="C1027">
            <v>-5659269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A1028" t="str">
            <v>443317 Rezerva na poj.plnění ohl.-Úraz sám NP</v>
          </cell>
          <cell r="B1028">
            <v>0</v>
          </cell>
          <cell r="C1028">
            <v>-5659269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A1029" t="str">
            <v>443318 Rezerva na poj.plnění</v>
          </cell>
          <cell r="B1029">
            <v>0</v>
          </cell>
          <cell r="C1029">
            <v>-401562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A1030" t="str">
            <v>443318 Rezerva na poj.plnění ohl-pojištění s IF Junior(JZ</v>
          </cell>
          <cell r="B1030">
            <v>0</v>
          </cell>
          <cell r="C1030">
            <v>-401562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A1031" t="str">
            <v>443319 Rezerva na poj.plnění</v>
          </cell>
          <cell r="B1031">
            <v>0</v>
          </cell>
          <cell r="C1031">
            <v>-1921549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A1032" t="str">
            <v>443319 Rezerva na poj.plnění ohl.-běž.rok-UZ</v>
          </cell>
          <cell r="B1032">
            <v>0</v>
          </cell>
          <cell r="C1032">
            <v>-1921549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A1033" t="str">
            <v>443320 Rezerva na poj.plnění</v>
          </cell>
          <cell r="B1033">
            <v>0</v>
          </cell>
          <cell r="C1033">
            <v>-4538735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</row>
        <row r="1034">
          <cell r="A1034" t="str">
            <v>443320 Rezerva na poj.plnění ohl.-běž.rok-UU</v>
          </cell>
          <cell r="B1034">
            <v>0</v>
          </cell>
          <cell r="C1034">
            <v>-4538735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A1035" t="str">
            <v>443321 Rez.na poj.plnění ohl</v>
          </cell>
          <cell r="B1035">
            <v>0</v>
          </cell>
          <cell r="C1035">
            <v>-65375768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A1036" t="str">
            <v>443321 Rez.na poj.plnění ohl-Připoj Úr.a nem-předch.rFU</v>
          </cell>
          <cell r="B1036">
            <v>0</v>
          </cell>
          <cell r="C1036">
            <v>-65375768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A1037" t="str">
            <v>443322 Rezerva na poj.plnění</v>
          </cell>
          <cell r="B1037">
            <v>0</v>
          </cell>
          <cell r="C1037">
            <v>-21613237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</row>
        <row r="1038">
          <cell r="A1038" t="str">
            <v>443322 Rezerva na poj.plnění ohl.-Smrt nebo dož. Ž-předch</v>
          </cell>
          <cell r="B1038">
            <v>0</v>
          </cell>
          <cell r="C1038">
            <v>-21613237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A1039" t="str">
            <v>443323 Rezerva na poj.plnění</v>
          </cell>
          <cell r="B1039">
            <v>0</v>
          </cell>
          <cell r="C1039">
            <v>-67852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A1040" t="str">
            <v>443323 Rezerva na poj.plnění ohl.-Svatební Ž-předch.roky</v>
          </cell>
          <cell r="B1040">
            <v>0</v>
          </cell>
          <cell r="C1040">
            <v>-67852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A1041" t="str">
            <v>443325 Rezerva na poj.plnění</v>
          </cell>
          <cell r="B1041">
            <v>0</v>
          </cell>
          <cell r="C1041">
            <v>-4485685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A1042" t="str">
            <v>443325 Rezerva na poj.plnění ohl.-Pojištění s IF-předch.r</v>
          </cell>
          <cell r="B1042">
            <v>0</v>
          </cell>
          <cell r="C1042">
            <v>-4485685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A1043" t="str">
            <v>443326 Rezerva na poj.plnění</v>
          </cell>
          <cell r="B1043">
            <v>0</v>
          </cell>
          <cell r="C1043">
            <v>-5189333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A1044" t="str">
            <v>443326 Rezerva na poj.plnění ohl-Připoj Úr.a nem-předch.r</v>
          </cell>
          <cell r="B1044">
            <v>0</v>
          </cell>
          <cell r="C1044">
            <v>-5189333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A1045" t="str">
            <v>443327 Rezerva na poj.plnění</v>
          </cell>
          <cell r="B1045">
            <v>0</v>
          </cell>
          <cell r="C1045">
            <v>-26654043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A1046" t="str">
            <v>443327 Rezerva na poj.plnění ohl.-Úraz sám NP-předch.roky</v>
          </cell>
          <cell r="B1046">
            <v>0</v>
          </cell>
          <cell r="C1046">
            <v>-26654043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A1047" t="str">
            <v>443328 Rez.na poj.plnění ohl</v>
          </cell>
          <cell r="B1047">
            <v>0</v>
          </cell>
          <cell r="C1047">
            <v>-2596887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A1048" t="str">
            <v>443328 Rez.na poj.plnění ohl-poj. s IF-předch.rJZ</v>
          </cell>
          <cell r="B1048">
            <v>0</v>
          </cell>
          <cell r="C1048">
            <v>-2596887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A1049" t="str">
            <v>443329 Rezerva na poj.plnění</v>
          </cell>
          <cell r="B1049">
            <v>0</v>
          </cell>
          <cell r="C1049">
            <v>-428826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</row>
        <row r="1050">
          <cell r="A1050" t="str">
            <v>443329 Rezerva na poj.plnění ohl.-předch.roky-UZ</v>
          </cell>
          <cell r="B1050">
            <v>0</v>
          </cell>
          <cell r="C1050">
            <v>-428826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</row>
        <row r="1051">
          <cell r="A1051" t="str">
            <v>443330 Rezerva na poj.plnění</v>
          </cell>
          <cell r="B1051">
            <v>0</v>
          </cell>
          <cell r="C1051">
            <v>-14191996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</row>
        <row r="1052">
          <cell r="A1052" t="str">
            <v>443330 Rezerva na poj.plnění ohl.-předch.roky - UU</v>
          </cell>
          <cell r="B1052">
            <v>0</v>
          </cell>
          <cell r="C1052">
            <v>-14191996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A1053" t="str">
            <v>443331 Rez.na poj.plnění ohl</v>
          </cell>
          <cell r="B1053">
            <v>0</v>
          </cell>
          <cell r="C1053">
            <v>-2724758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</row>
        <row r="1054">
          <cell r="A1054" t="str">
            <v>443331 Rez.na poj.plnění ohl-Připoj Úr.a nem-předch.rJU</v>
          </cell>
          <cell r="B1054">
            <v>0</v>
          </cell>
          <cell r="C1054">
            <v>-2724758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</row>
        <row r="1055">
          <cell r="A1055" t="str">
            <v>443334 Rezerva na poj.plnění</v>
          </cell>
          <cell r="B1055">
            <v>0</v>
          </cell>
          <cell r="C1055">
            <v>-7462923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A1056" t="str">
            <v>443334 Rezerva na poj.plnění ohl.-min.rok-FZ 2009 XZ</v>
          </cell>
          <cell r="B1056">
            <v>0</v>
          </cell>
          <cell r="C1056">
            <v>-7462923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A1057" t="str">
            <v>443335 Rezerva na poj.plnění</v>
          </cell>
          <cell r="B1057">
            <v>0</v>
          </cell>
          <cell r="C1057">
            <v>-134175895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</row>
        <row r="1058">
          <cell r="A1058" t="str">
            <v>443335 Rezerva na poj.plnění ohl.-min.rok-FZ 2009 XU</v>
          </cell>
          <cell r="B1058">
            <v>0</v>
          </cell>
          <cell r="C1058">
            <v>-134175895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</row>
        <row r="1059">
          <cell r="A1059" t="str">
            <v>443339 Rezerva na poj.plnění</v>
          </cell>
          <cell r="B1059">
            <v>0</v>
          </cell>
          <cell r="C1059">
            <v>-157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A1060" t="str">
            <v>443339 Rezerva na poj.plnění ohl.-Pohřebné-předch. rok</v>
          </cell>
          <cell r="B1060">
            <v>0</v>
          </cell>
          <cell r="C1060">
            <v>-157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</row>
        <row r="1061">
          <cell r="A1061" t="str">
            <v>443354 Rezerva na poj.plnění</v>
          </cell>
          <cell r="B1061">
            <v>0</v>
          </cell>
          <cell r="C1061">
            <v>-6141750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</row>
        <row r="1062">
          <cell r="A1062" t="str">
            <v>443354 Rezerva na poj.plnění ohl.-běž.rok-FZ 2009 XZ</v>
          </cell>
          <cell r="B1062">
            <v>0</v>
          </cell>
          <cell r="C1062">
            <v>-6141750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A1063" t="str">
            <v>443355 Rezerva na poj.plnění</v>
          </cell>
          <cell r="B1063">
            <v>0</v>
          </cell>
          <cell r="C1063">
            <v>-70559590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A1064" t="str">
            <v>443355 Rezerva na poj.plnění ohl.-běž.rok -FZ 2009 XU</v>
          </cell>
          <cell r="B1064">
            <v>0</v>
          </cell>
          <cell r="C1064">
            <v>-70559590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A1065" t="str">
            <v>443356 Rezerva na poj.plnění</v>
          </cell>
          <cell r="B1065">
            <v>0</v>
          </cell>
          <cell r="C1065">
            <v>-9418401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A1066" t="str">
            <v>443356 Rezerva na poj.plnění ohl-Připojištění Úr.a nem FU</v>
          </cell>
          <cell r="B1066">
            <v>0</v>
          </cell>
          <cell r="C1066">
            <v>-9418401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A1067" t="str">
            <v>443358 Rezerva na poj.plnění</v>
          </cell>
          <cell r="B1067">
            <v>0</v>
          </cell>
          <cell r="C1067">
            <v>-753902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</row>
        <row r="1068">
          <cell r="A1068" t="str">
            <v>443358 Rezerva na poj.plnění ohl-Připojištění Úr.a nem JU</v>
          </cell>
          <cell r="B1068">
            <v>0</v>
          </cell>
          <cell r="C1068">
            <v>-753902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A1069" t="str">
            <v>443359 Rezerva na poj.plnění</v>
          </cell>
          <cell r="B1069">
            <v>0</v>
          </cell>
          <cell r="C1069">
            <v>-31317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443359 Rezerva na poj.plnění ohl.-Pohřebné-běžný rok</v>
          </cell>
          <cell r="B1070">
            <v>0</v>
          </cell>
          <cell r="C1070">
            <v>-31317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A1071" t="str">
            <v>443396 Rezerva na poj.plnění</v>
          </cell>
          <cell r="B1071">
            <v>0</v>
          </cell>
          <cell r="C1071">
            <v>-22120583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A1072" t="str">
            <v>443396 Rezerva na poj.plnění ohl.-předchozí rok-PN-CPV</v>
          </cell>
          <cell r="B1072">
            <v>0</v>
          </cell>
          <cell r="C1072">
            <v>-22120583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A1073" t="str">
            <v>443397 Rezerva na poj.plnění</v>
          </cell>
          <cell r="B1073">
            <v>0</v>
          </cell>
          <cell r="C1073">
            <v>-4119189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</row>
        <row r="1074">
          <cell r="A1074" t="str">
            <v>443397 Rezerva na poj.plnění ohl.-předchozí rok-ZZ-CPV</v>
          </cell>
          <cell r="B1074">
            <v>0</v>
          </cell>
          <cell r="C1074">
            <v>-4119189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</row>
        <row r="1075">
          <cell r="A1075" t="str">
            <v>443398 Rezerva na poj.plnění</v>
          </cell>
          <cell r="B1075">
            <v>0</v>
          </cell>
          <cell r="C1075">
            <v>-20397684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A1076" t="str">
            <v>443398 Rezerva na poj.plnění ohl.-běž.rok-PN-CPV</v>
          </cell>
          <cell r="B1076">
            <v>0</v>
          </cell>
          <cell r="C1076">
            <v>-20397684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443399 Rezerva na poj.plnění</v>
          </cell>
          <cell r="B1077">
            <v>0</v>
          </cell>
          <cell r="C1077">
            <v>-6380136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</row>
        <row r="1078">
          <cell r="A1078" t="str">
            <v>443399 Rezerva na poj.plnění ohl.-běž.rok-ZZ-CPV</v>
          </cell>
          <cell r="B1078">
            <v>0</v>
          </cell>
          <cell r="C1078">
            <v>-6380136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</row>
        <row r="1079">
          <cell r="A1079" t="str">
            <v>443412 Rezerva na poj.plnění</v>
          </cell>
          <cell r="B1079">
            <v>0</v>
          </cell>
          <cell r="C1079">
            <v>2777731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A1080" t="str">
            <v>443412 Rezerva na poj.plnění ohl.-Smrt nebo dožití Ž post</v>
          </cell>
          <cell r="B1080">
            <v>0</v>
          </cell>
          <cell r="C1080">
            <v>2777731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A1081" t="str">
            <v>443416 Rezerva na poj.plnění</v>
          </cell>
          <cell r="B1081">
            <v>0</v>
          </cell>
          <cell r="C1081">
            <v>200000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A1082" t="str">
            <v>443416 Rezerva na poj.plnění ohl.-Připoj.Úr a nem. Ž post</v>
          </cell>
          <cell r="B1082">
            <v>0</v>
          </cell>
          <cell r="C1082">
            <v>200000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A1083" t="str">
            <v>443421 Rez.na poj.plnění ohl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 t="str">
            <v>443421 Rez.na poj.plnění ohl_post.-předch.r. - FU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 t="str">
            <v>443422 Rezerva na PU ohl.-Sm</v>
          </cell>
          <cell r="B1085">
            <v>0</v>
          </cell>
          <cell r="C1085">
            <v>5610000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A1086" t="str">
            <v>443422 Rezerva na PU ohl.-Smrt nebo dožití  post-předch.r</v>
          </cell>
          <cell r="B1086">
            <v>0</v>
          </cell>
          <cell r="C1086">
            <v>5610000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</row>
        <row r="1087">
          <cell r="A1087" t="str">
            <v>443426 Rezerva na PU ohl.-Př</v>
          </cell>
          <cell r="B1087">
            <v>0</v>
          </cell>
          <cell r="C1087">
            <v>24000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</row>
        <row r="1088">
          <cell r="A1088" t="str">
            <v>443426 Rezerva na PU ohl.-Připoj.Úr a nem. post-předch.r</v>
          </cell>
          <cell r="B1088">
            <v>0</v>
          </cell>
          <cell r="C1088">
            <v>24000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A1089" t="str">
            <v>443434 Rezerva na poj.plnění</v>
          </cell>
          <cell r="B1089">
            <v>0</v>
          </cell>
          <cell r="C1089">
            <v>1007235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A1090" t="str">
            <v>443434 Rezerva na poj.plnění ohl.-min.rok-FZ 2009 XZ-post</v>
          </cell>
          <cell r="B1090">
            <v>0</v>
          </cell>
          <cell r="C1090">
            <v>1007235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A1091" t="str">
            <v>443435 Rezerva na poj.plnění</v>
          </cell>
          <cell r="B1091">
            <v>0</v>
          </cell>
          <cell r="C1091">
            <v>6966500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443435 Rezerva na poj.plnění ohl.-min.rok-FZ 2009 XU-post</v>
          </cell>
          <cell r="B1092">
            <v>0</v>
          </cell>
          <cell r="C1092">
            <v>6966500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443454 Rezerva na poj.plnění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 t="str">
            <v>443454 Rezerva na poj.plnění ohl.-běž.rok-FZ 2009 XZ-post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 t="str">
            <v>443496 Rezerva na poj.plnění</v>
          </cell>
          <cell r="B1095">
            <v>0</v>
          </cell>
          <cell r="C1095">
            <v>22120583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A1096" t="str">
            <v>443496 Rezerva na poj.plnění ohl.-předch.rok-PN-post.CPV</v>
          </cell>
          <cell r="B1096">
            <v>0</v>
          </cell>
          <cell r="C1096">
            <v>22120583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A1097" t="str">
            <v>443497 Rezerva na poj.plnění</v>
          </cell>
          <cell r="B1097">
            <v>0</v>
          </cell>
          <cell r="C1097">
            <v>4119189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A1098" t="str">
            <v>443497 Rezerva na poj.plnění ohl.-předch.rok-ZZ-post.CPV</v>
          </cell>
          <cell r="B1098">
            <v>0</v>
          </cell>
          <cell r="C1098">
            <v>4119189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A1099" t="str">
            <v>443498 Rezerva na poj.plnění</v>
          </cell>
          <cell r="B1099">
            <v>0</v>
          </cell>
          <cell r="C1099">
            <v>20397684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A1100" t="str">
            <v>443498 Rezerva na poj.plnění ohl.-běž.rok-PN-postoup.CPV</v>
          </cell>
          <cell r="B1100">
            <v>0</v>
          </cell>
          <cell r="C1100">
            <v>20397684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A1101" t="str">
            <v>443499 Rezerva na poj.plnění</v>
          </cell>
          <cell r="B1101">
            <v>0</v>
          </cell>
          <cell r="C1101">
            <v>6380136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A1102" t="str">
            <v>443499 Rezerva na poj.plnění ohl.-běž.rok-ZZ-postoup.CPV</v>
          </cell>
          <cell r="B1102">
            <v>0</v>
          </cell>
          <cell r="C1102">
            <v>6380136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A1103" t="str">
            <v>443511 Rezerva na poj.plnění</v>
          </cell>
          <cell r="B1103">
            <v>0</v>
          </cell>
          <cell r="C1103">
            <v>-192424.35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A1104" t="str">
            <v>443511 Rezerva na poj.plnění neohl.-KP-běžný rok</v>
          </cell>
          <cell r="B1104">
            <v>0</v>
          </cell>
          <cell r="C1104">
            <v>-192424.35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A1105" t="str">
            <v>443512 Rezerva na poj.plnění</v>
          </cell>
          <cell r="B1105">
            <v>0</v>
          </cell>
          <cell r="C1105">
            <v>-18857585.989999998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A1106" t="str">
            <v>443512 Rezerva na poj.plnění neohl.-Smrt Ž</v>
          </cell>
          <cell r="B1106">
            <v>0</v>
          </cell>
          <cell r="C1106">
            <v>-18857585.989999998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A1107" t="str">
            <v>443513 Rezerva na poj.plnění</v>
          </cell>
          <cell r="B1107">
            <v>0</v>
          </cell>
          <cell r="C1107">
            <v>-7038.68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</row>
        <row r="1108">
          <cell r="A1108" t="str">
            <v>443513 Rezerva na poj.plnění neohl.-Svatební Ž</v>
          </cell>
          <cell r="B1108">
            <v>0</v>
          </cell>
          <cell r="C1108">
            <v>-7038.68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</row>
        <row r="1109">
          <cell r="A1109" t="str">
            <v>443515 Rezerva na poj.plnění</v>
          </cell>
          <cell r="B1109">
            <v>0</v>
          </cell>
          <cell r="C1109">
            <v>-1602819.58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A1110" t="str">
            <v>443515 Rezerva na poj.plnění neohl.-Pojištění s IF Ž</v>
          </cell>
          <cell r="B1110">
            <v>0</v>
          </cell>
          <cell r="C1110">
            <v>-1602819.58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A1111" t="str">
            <v>443516 Rezerva na poj.plnění</v>
          </cell>
          <cell r="B1111">
            <v>0</v>
          </cell>
          <cell r="C1111">
            <v>-15922259.449999999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A1112" t="str">
            <v>443516 Rezerva na poj.plnění neohl.-Připoj.Úr.n.nemoci  Ž</v>
          </cell>
          <cell r="B1112">
            <v>0</v>
          </cell>
          <cell r="C1112">
            <v>-15922259.449999999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A1113" t="str">
            <v>443517 Rezerva na poj.plnění</v>
          </cell>
          <cell r="B1113">
            <v>0</v>
          </cell>
          <cell r="C1113">
            <v>-36904406.240000002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</row>
        <row r="1114">
          <cell r="A1114" t="str">
            <v>443517 Rezerva na poj.plnění neohl.-Úraz sám NP</v>
          </cell>
          <cell r="B1114">
            <v>0</v>
          </cell>
          <cell r="C1114">
            <v>-36904406.240000002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</row>
        <row r="1115">
          <cell r="A1115" t="str">
            <v>443518 Rezerva na poj.plnění</v>
          </cell>
          <cell r="B1115">
            <v>0</v>
          </cell>
          <cell r="C1115">
            <v>-98368.05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</row>
        <row r="1116">
          <cell r="A1116" t="str">
            <v>443518 Rezerva na poj.plnění neohl.-Junior-běž.rok</v>
          </cell>
          <cell r="B1116">
            <v>0</v>
          </cell>
          <cell r="C1116">
            <v>-98368.05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</row>
        <row r="1117">
          <cell r="A1117" t="str">
            <v>443519 Rezerva na poj.plnění</v>
          </cell>
          <cell r="B1117">
            <v>0</v>
          </cell>
          <cell r="C1117">
            <v>-238914.18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A1118" t="str">
            <v>443519 Rezerva na poj.plnění neohl.-Unit Linked-běž.rok</v>
          </cell>
          <cell r="B1118">
            <v>0</v>
          </cell>
          <cell r="C1118">
            <v>-238914.18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443521 Rezerva na PU neohl.-</v>
          </cell>
          <cell r="B1119">
            <v>0</v>
          </cell>
          <cell r="C1119">
            <v>-372963467.81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</row>
        <row r="1120">
          <cell r="A1120" t="str">
            <v>443521 Rezerva na PU neohl.-Připoj.Úr.-předch.r. - FU</v>
          </cell>
          <cell r="B1120">
            <v>0</v>
          </cell>
          <cell r="C1120">
            <v>-372963467.81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</row>
        <row r="1121">
          <cell r="A1121" t="str">
            <v>443522 Rezerva na poj.plnění</v>
          </cell>
          <cell r="B1121">
            <v>0</v>
          </cell>
          <cell r="C1121">
            <v>-15279970.07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A1122" t="str">
            <v>443522 Rezerva na poj.plnění neohl.-Smrt -předch.roky</v>
          </cell>
          <cell r="B1122">
            <v>0</v>
          </cell>
          <cell r="C1122">
            <v>-15279970.07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</row>
        <row r="1123">
          <cell r="A1123" t="str">
            <v>443523 Rezerva na poj.plnění</v>
          </cell>
          <cell r="B1123">
            <v>0</v>
          </cell>
          <cell r="C1123">
            <v>-31656.71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A1124" t="str">
            <v>443523 Rezerva na poj.plnění neohl.-Svatební Ž-předch.r.</v>
          </cell>
          <cell r="B1124">
            <v>0</v>
          </cell>
          <cell r="C1124">
            <v>-31656.71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A1125" t="str">
            <v>443525 Rezerva na PUneohl.-P</v>
          </cell>
          <cell r="B1125">
            <v>0</v>
          </cell>
          <cell r="C1125">
            <v>-1760209.31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A1126" t="str">
            <v>443525 Rezerva na PUneohl.-Pojištění s IF-předch. roky</v>
          </cell>
          <cell r="B1126">
            <v>0</v>
          </cell>
          <cell r="C1126">
            <v>-1760209.31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A1127" t="str">
            <v>443526 Rezerva na PU neohl.-</v>
          </cell>
          <cell r="B1127">
            <v>0</v>
          </cell>
          <cell r="C1127">
            <v>-20314107.129999999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</row>
        <row r="1128">
          <cell r="A1128" t="str">
            <v>443526 Rezerva na PU neohl.-Připoj.Úr.n.nemoci-předch.r.</v>
          </cell>
          <cell r="B1128">
            <v>0</v>
          </cell>
          <cell r="C1128">
            <v>-20314107.129999999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A1129" t="str">
            <v>443527 Rezerva na poj.plnění</v>
          </cell>
          <cell r="B1129">
            <v>0</v>
          </cell>
          <cell r="C1129">
            <v>-56124094.43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A1130" t="str">
            <v>443527 Rezerva na poj.plnění neohl.-Úraz sám NP-předch.ro</v>
          </cell>
          <cell r="B1130">
            <v>0</v>
          </cell>
          <cell r="C1130">
            <v>-56124094.43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A1131" t="str">
            <v>443528 Rezerva na PUneohl.-J</v>
          </cell>
          <cell r="B1131">
            <v>0</v>
          </cell>
          <cell r="C1131">
            <v>-108027.34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</row>
        <row r="1132">
          <cell r="A1132" t="str">
            <v>443528 Rezerva na PUneohl.-Junior-předch. roky</v>
          </cell>
          <cell r="B1132">
            <v>0</v>
          </cell>
          <cell r="C1132">
            <v>-108027.34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</row>
        <row r="1133">
          <cell r="A1133" t="str">
            <v>443529 Rezerva na PUneohl.-U</v>
          </cell>
          <cell r="B1133">
            <v>0</v>
          </cell>
          <cell r="C1133">
            <v>-262374.46000000002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443529 Rezerva na PUneohl.-Unit Linked-předch. roky</v>
          </cell>
          <cell r="B1134">
            <v>0</v>
          </cell>
          <cell r="C1134">
            <v>-262374.46000000002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</row>
        <row r="1135">
          <cell r="A1135" t="str">
            <v>443530 Rezerva na PU neohl.-</v>
          </cell>
          <cell r="B1135">
            <v>0</v>
          </cell>
          <cell r="C1135">
            <v>-43659987.520000003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A1136" t="str">
            <v>443530 Rezerva na PU neohl.-Připoj.Úr.-předch.r. - UL</v>
          </cell>
          <cell r="B1136">
            <v>0</v>
          </cell>
          <cell r="C1136">
            <v>-43659987.520000003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A1137" t="str">
            <v>443531 Rezerva na PU neohl.-</v>
          </cell>
          <cell r="B1137">
            <v>0</v>
          </cell>
          <cell r="C1137">
            <v>-11562977.460000001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</row>
        <row r="1138">
          <cell r="A1138" t="str">
            <v>443531 Rezerva na PU neohl.-Připoj.Úr.-předch.r. - JU</v>
          </cell>
          <cell r="B1138">
            <v>0</v>
          </cell>
          <cell r="C1138">
            <v>-11562977.460000001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</row>
        <row r="1139">
          <cell r="A1139" t="str">
            <v>443532 Rezerva na PU neohl.-</v>
          </cell>
          <cell r="B1139">
            <v>0</v>
          </cell>
          <cell r="C1139">
            <v>-155918.06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A1140" t="str">
            <v>443532 Rezerva na PU neohl.-KP-předch.r.</v>
          </cell>
          <cell r="B1140">
            <v>0</v>
          </cell>
          <cell r="C1140">
            <v>-155918.06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A1141" t="str">
            <v>443534 Rezerva na poj.plnění</v>
          </cell>
          <cell r="B1141">
            <v>0</v>
          </cell>
          <cell r="C1141">
            <v>-3595282.82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443534 Rezerva na poj.plnění neohl.-min.rok-FZ 2009 XZ</v>
          </cell>
          <cell r="B1142">
            <v>0</v>
          </cell>
          <cell r="C1142">
            <v>-3595282.82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A1143" t="str">
            <v>443535 Rezerva na poj.plnění</v>
          </cell>
          <cell r="B1143">
            <v>0</v>
          </cell>
          <cell r="C1143">
            <v>-388008314.69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A1144" t="str">
            <v>443535 Rezerva na poj.plnění neohl.-min.rok-FZ 2009 XU</v>
          </cell>
          <cell r="B1144">
            <v>0</v>
          </cell>
          <cell r="C1144">
            <v>-388008314.69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A1145" t="str">
            <v>443539 Rezerva na poj.plnění</v>
          </cell>
          <cell r="B1145">
            <v>0</v>
          </cell>
          <cell r="C1145">
            <v>-155918.04999999999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A1146" t="str">
            <v>443539 Rezerva na poj.plnění neohl.-Pohřebné-předch.rok</v>
          </cell>
          <cell r="B1146">
            <v>0</v>
          </cell>
          <cell r="C1146">
            <v>-155918.04999999999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A1147" t="str">
            <v>443554 Rezerva na poj.plnění</v>
          </cell>
          <cell r="B1147">
            <v>0</v>
          </cell>
          <cell r="C1147">
            <v>-3273809.3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A1148" t="str">
            <v>443554 Rezerva na poj.plnění neohl.-běž.rok-FZ 2009 XZ</v>
          </cell>
          <cell r="B1148">
            <v>0</v>
          </cell>
          <cell r="C1148">
            <v>-3273809.3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A1149" t="str">
            <v>443555 Rezerva na poj.plnění</v>
          </cell>
          <cell r="B1149">
            <v>0</v>
          </cell>
          <cell r="C1149">
            <v>-301539072.29000002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A1150" t="str">
            <v>443555 Rezerva na poj.plnění neohl.-běž.rok-FZ 2009 XU</v>
          </cell>
          <cell r="B1150">
            <v>0</v>
          </cell>
          <cell r="C1150">
            <v>-301539072.29000002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A1151" t="str">
            <v>443556 Rezerva na poj.plnění</v>
          </cell>
          <cell r="B1151">
            <v>0</v>
          </cell>
          <cell r="C1151">
            <v>-289847031.22000003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</row>
        <row r="1152">
          <cell r="A1152" t="str">
            <v>443556 Rezerva na poj.plnění neohl.-Připoj.Úr. FU</v>
          </cell>
          <cell r="B1152">
            <v>0</v>
          </cell>
          <cell r="C1152">
            <v>-289847031.22000003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</row>
        <row r="1153">
          <cell r="A1153" t="str">
            <v>443558 Rezerva na poj.plnění</v>
          </cell>
          <cell r="B1153">
            <v>0</v>
          </cell>
          <cell r="C1153">
            <v>-8986120.5899999999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A1154" t="str">
            <v>443558 Rezerva na poj.plnění neohl.-Připoj.Úr. JU</v>
          </cell>
          <cell r="B1154">
            <v>0</v>
          </cell>
          <cell r="C1154">
            <v>-8986120.5899999999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A1155" t="str">
            <v>443559 Rezerva na poj.plnění</v>
          </cell>
          <cell r="B1155">
            <v>0</v>
          </cell>
          <cell r="C1155">
            <v>-33930180.460000001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A1156" t="str">
            <v>443559 Rezerva na poj.plnění neohl.-Připoj.Úr. - UL</v>
          </cell>
          <cell r="B1156">
            <v>0</v>
          </cell>
          <cell r="C1156">
            <v>-33930180.460000001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</row>
        <row r="1157">
          <cell r="A1157" t="str">
            <v>443569 Rezerva na poj.plnění</v>
          </cell>
          <cell r="B1157">
            <v>0</v>
          </cell>
          <cell r="C1157">
            <v>-192424.36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</row>
        <row r="1158">
          <cell r="A1158" t="str">
            <v>443569 Rezerva na poj.plnění neohl.-Pohřebné-běž.rok</v>
          </cell>
          <cell r="B1158">
            <v>0</v>
          </cell>
          <cell r="C1158">
            <v>-192424.36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</row>
        <row r="1159">
          <cell r="A1159" t="str">
            <v>443596 Rezerva na poj.plnění</v>
          </cell>
          <cell r="B1159">
            <v>0</v>
          </cell>
          <cell r="C1159">
            <v>-39847201.82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A1160" t="str">
            <v>443596 Rezerva na poj.plnění neohl.-předchozí rok-PN-CPV</v>
          </cell>
          <cell r="B1160">
            <v>0</v>
          </cell>
          <cell r="C1160">
            <v>-39847201.82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A1161" t="str">
            <v>443597 Rezerva na poj.plnění</v>
          </cell>
          <cell r="B1161">
            <v>0</v>
          </cell>
          <cell r="C1161">
            <v>-10615170.65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</row>
        <row r="1162">
          <cell r="A1162" t="str">
            <v>443597 Rezerva na poj.plnění neohl.-předchozí rok-ZZ-CPV</v>
          </cell>
          <cell r="B1162">
            <v>0</v>
          </cell>
          <cell r="C1162">
            <v>-10615170.65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</row>
        <row r="1163">
          <cell r="A1163" t="str">
            <v>443598 Rezerva na poj.plnění</v>
          </cell>
          <cell r="B1163">
            <v>0</v>
          </cell>
          <cell r="C1163">
            <v>-20145574.18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</row>
        <row r="1164">
          <cell r="A1164" t="str">
            <v>443598 Rezerva na poj.plnění neohl.-běž.rok-PN-CPV</v>
          </cell>
          <cell r="B1164">
            <v>0</v>
          </cell>
          <cell r="C1164">
            <v>-20145574.18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</row>
        <row r="1165">
          <cell r="A1165" t="str">
            <v>443599 Rezerva na poj.plnění</v>
          </cell>
          <cell r="B1165">
            <v>0</v>
          </cell>
          <cell r="C1165">
            <v>-5981406.3499999996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A1166" t="str">
            <v>443599 Rezerva na poj.plnění neohl.-běž.rok-ZZ-CPV</v>
          </cell>
          <cell r="B1166">
            <v>0</v>
          </cell>
          <cell r="C1166">
            <v>-5981406.3499999996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A1167" t="str">
            <v>443696 Rezerva na poj.plnění</v>
          </cell>
          <cell r="B1167">
            <v>0</v>
          </cell>
          <cell r="C1167">
            <v>25458345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A1168" t="str">
            <v>443696 Rezerva na poj.plnění neohl.-předch.rok-PN-postCPV</v>
          </cell>
          <cell r="B1168">
            <v>0</v>
          </cell>
          <cell r="C1168">
            <v>25458345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A1169" t="str">
            <v>443697 Rezerva na poj.plnění</v>
          </cell>
          <cell r="B1169">
            <v>0</v>
          </cell>
          <cell r="C1169">
            <v>6343202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</row>
        <row r="1170">
          <cell r="A1170" t="str">
            <v>443697 Rezerva na poj.plnění neohl.-předch.rok-ZZ-postCPV</v>
          </cell>
          <cell r="B1170">
            <v>0</v>
          </cell>
          <cell r="C1170">
            <v>6343202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</row>
        <row r="1171">
          <cell r="A1171" t="str">
            <v>443698 Rezerva na poj.plnění</v>
          </cell>
          <cell r="B1171">
            <v>0</v>
          </cell>
          <cell r="C1171">
            <v>34534431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</row>
        <row r="1172">
          <cell r="A1172" t="str">
            <v>443698 Rezerva na poj.plnění neohl.-běž.rok-PN-post.CPV</v>
          </cell>
          <cell r="B1172">
            <v>0</v>
          </cell>
          <cell r="C1172">
            <v>34534431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</row>
        <row r="1173">
          <cell r="A1173" t="str">
            <v>443699 Rezerva na poj.plnění</v>
          </cell>
          <cell r="B1173">
            <v>0</v>
          </cell>
          <cell r="C1173">
            <v>10253375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A1174" t="str">
            <v>443699 Rezerva na poj.plnění neohl.-běž.rok-ZZ-post.CPV</v>
          </cell>
          <cell r="B1174">
            <v>0</v>
          </cell>
          <cell r="C1174">
            <v>10253375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 t="str">
            <v>443816 IBNR post. Připoj.Úr.</v>
          </cell>
          <cell r="B1175">
            <v>0</v>
          </cell>
          <cell r="C1175">
            <v>13669367.68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A1176" t="str">
            <v>443816 IBNR post. Připoj.Úr.a nemoci-ZU-běžný rok - VIG</v>
          </cell>
          <cell r="B1176">
            <v>0</v>
          </cell>
          <cell r="C1176">
            <v>13669367.68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A1177" t="str">
            <v>443817 IBNR post.-Úraz sám N</v>
          </cell>
          <cell r="B1177">
            <v>0</v>
          </cell>
          <cell r="C1177">
            <v>49998708.649999999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A1178" t="str">
            <v>443817 IBNR post.-Úraz sám NU - běžný rok - VIG</v>
          </cell>
          <cell r="B1178">
            <v>0</v>
          </cell>
          <cell r="C1178">
            <v>49998708.649999999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 t="str">
            <v xml:space="preserve">443821 IBNR post-Připoj.Úr- </v>
          </cell>
          <cell r="B1179">
            <v>0</v>
          </cell>
          <cell r="C1179">
            <v>-16012628.789999999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A1180" t="str">
            <v>443821 IBNR post-Připoj.Úr- FU -předch.rok - VIG</v>
          </cell>
          <cell r="B1180">
            <v>0</v>
          </cell>
          <cell r="C1180">
            <v>-16012628.789999999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A1181" t="str">
            <v>443826 IBNR post.-Připoj.Úr.</v>
          </cell>
          <cell r="B1181">
            <v>0</v>
          </cell>
          <cell r="C1181">
            <v>4629165.47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443826 IBNR post.-Připoj.Úr.a nemoci-ZU-předch.rok VIG</v>
          </cell>
          <cell r="B1182">
            <v>0</v>
          </cell>
          <cell r="C1182">
            <v>4629165.47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 t="str">
            <v>443827 IBNR post.-Úraz sám N</v>
          </cell>
          <cell r="B1183">
            <v>0</v>
          </cell>
          <cell r="C1183">
            <v>-8919878.3399999999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 t="str">
            <v>443827 IBNR post.-Úraz sám NU-předch.rok - VIG</v>
          </cell>
          <cell r="B1184">
            <v>0</v>
          </cell>
          <cell r="C1184">
            <v>-8919878.3399999999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 t="str">
            <v>443830 IBNR post-Připoj.Úr.-</v>
          </cell>
          <cell r="B1185">
            <v>0</v>
          </cell>
          <cell r="C1185">
            <v>-3789923.24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 t="str">
            <v>443830 IBNR post-Připoj.Úr.-UU-předch.rok - VIG</v>
          </cell>
          <cell r="B1186">
            <v>0</v>
          </cell>
          <cell r="C1186">
            <v>-3789923.24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 t="str">
            <v>443831 IBNR post-Připoj.Úr.-</v>
          </cell>
          <cell r="B1187">
            <v>0</v>
          </cell>
          <cell r="C1187">
            <v>-1028883.12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 t="str">
            <v>443831 IBNR post-Připoj.Úr.-JU-předch.rok - VIG</v>
          </cell>
          <cell r="B1188">
            <v>0</v>
          </cell>
          <cell r="C1188">
            <v>-1028883.12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 t="str">
            <v>443835 IBNR post.-FZ 2009 XU</v>
          </cell>
          <cell r="B1189">
            <v>0</v>
          </cell>
          <cell r="C1189">
            <v>-148541570.84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 t="str">
            <v>443835 IBNR post.-FZ 2009 XU-předch. rok - VIG</v>
          </cell>
          <cell r="B1190">
            <v>0</v>
          </cell>
          <cell r="C1190">
            <v>-148541570.84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 t="str">
            <v>443855 IBNR post.-FZ 2009 XU</v>
          </cell>
          <cell r="B1191">
            <v>0</v>
          </cell>
          <cell r="C1191">
            <v>515810323.12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 t="str">
            <v>443855 IBNR post.-FZ 2009 XU-běžný rok  - VIG</v>
          </cell>
          <cell r="B1192">
            <v>0</v>
          </cell>
          <cell r="C1192">
            <v>515810323.12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 t="str">
            <v>443856 IBNR post.-Připoj.Úr.</v>
          </cell>
          <cell r="B1193">
            <v>0</v>
          </cell>
          <cell r="C1193">
            <v>168575098.56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 t="str">
            <v>443856 IBNR post.-Připoj.Úr.- FU - běžný rok - VIG</v>
          </cell>
          <cell r="B1194">
            <v>0</v>
          </cell>
          <cell r="C1194">
            <v>168575098.56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 t="str">
            <v>443858 IBNR post.-Připoj.Úr.</v>
          </cell>
          <cell r="B1195">
            <v>0</v>
          </cell>
          <cell r="C1195">
            <v>11812802.16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 t="str">
            <v>443858 IBNR post.-Připoj.Úr.- JU-běžný rok - VIG</v>
          </cell>
          <cell r="B1196">
            <v>0</v>
          </cell>
          <cell r="C1196">
            <v>11812802.16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 t="str">
            <v>443859 IBNR post.-Připoj.Úr.</v>
          </cell>
          <cell r="B1197">
            <v>0</v>
          </cell>
          <cell r="C1197">
            <v>37561748.18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 t="str">
            <v>443859 IBNR post.-Připoj.Úr.-UU - běžný rok - VIG</v>
          </cell>
          <cell r="B1198">
            <v>0</v>
          </cell>
          <cell r="C1198">
            <v>37561748.18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 t="str">
            <v>444312 Rezerva na poj.prémie</v>
          </cell>
          <cell r="B1199">
            <v>0</v>
          </cell>
          <cell r="C1199">
            <v>-16326241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 t="str">
            <v>444312 Rezerva na poj.prémie a slevy-Smrt Ž</v>
          </cell>
          <cell r="B1200">
            <v>0</v>
          </cell>
          <cell r="C1200">
            <v>-16326241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 t="str">
            <v>444316 Rezerva na poj.prémie</v>
          </cell>
          <cell r="B1201">
            <v>0</v>
          </cell>
          <cell r="C1201">
            <v>-5442080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 t="str">
            <v>444316 Rezerva na poj.prémie a slevy-Připoj.Úr a nem. Ž</v>
          </cell>
          <cell r="B1202">
            <v>0</v>
          </cell>
          <cell r="C1202">
            <v>-5442080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 t="str">
            <v>444317 Rezerva na poj.prémie</v>
          </cell>
          <cell r="B1203">
            <v>0</v>
          </cell>
          <cell r="C1203">
            <v>-175531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 t="str">
            <v>444317 Rezerva na poj.prémie a slevy-Úraz sám NP</v>
          </cell>
          <cell r="B1204">
            <v>0</v>
          </cell>
          <cell r="C1204">
            <v>-175531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 t="str">
            <v>444318 Rezerva na poj.prémie</v>
          </cell>
          <cell r="B1205">
            <v>0</v>
          </cell>
          <cell r="C1205">
            <v>-13848797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 t="str">
            <v>444318 Rezerva na poj.prémie a slevy-PN-CPV</v>
          </cell>
          <cell r="B1206">
            <v>0</v>
          </cell>
          <cell r="C1206">
            <v>-13848797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 t="str">
            <v>444319 Rezerva na poj.prémie</v>
          </cell>
          <cell r="B1207">
            <v>0</v>
          </cell>
          <cell r="C1207">
            <v>-7694368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 t="str">
            <v>444319 Rezerva na poj.prémie a slevy-ZZ-CPV</v>
          </cell>
          <cell r="B1208">
            <v>0</v>
          </cell>
          <cell r="C1208">
            <v>-7694368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 t="str">
            <v xml:space="preserve">444418 Rez. na poj.prémie a </v>
          </cell>
          <cell r="B1209">
            <v>0</v>
          </cell>
          <cell r="C1209">
            <v>13848797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 t="str">
            <v>444418 Rez. na poj.prémie a slevy postoup.-PN-CPV</v>
          </cell>
          <cell r="B1210">
            <v>0</v>
          </cell>
          <cell r="C1210">
            <v>13848797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 t="str">
            <v xml:space="preserve">444419 Rez. na poj.prémie a </v>
          </cell>
          <cell r="B1211">
            <v>0</v>
          </cell>
          <cell r="C1211">
            <v>7694368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 t="str">
            <v>444419 Rez. na poj.prémie a slevy postoup.-ZZ-CPV</v>
          </cell>
          <cell r="B1212">
            <v>0</v>
          </cell>
          <cell r="C1212">
            <v>7694368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A1213" t="str">
            <v>446210 Rez.ŽP, je-li nositel</v>
          </cell>
          <cell r="B1213">
            <v>0</v>
          </cell>
          <cell r="C1213">
            <v>-87409493.609999999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</row>
        <row r="1214">
          <cell r="A1214" t="str">
            <v>446210 Rez.ŽP, je-li nositelem.inv.riz.poj-UL-Sporobond</v>
          </cell>
          <cell r="B1214">
            <v>0</v>
          </cell>
          <cell r="C1214">
            <v>-87409493.609999999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</row>
        <row r="1215">
          <cell r="A1215" t="str">
            <v>446220 Rez.ŽP, je-li nositel</v>
          </cell>
          <cell r="B1215">
            <v>0</v>
          </cell>
          <cell r="C1215">
            <v>-22878970.93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 t="str">
            <v>446220 Rez.ŽP, je-li nositelem.inv.riz.poj-UL-Trendbond</v>
          </cell>
          <cell r="B1216">
            <v>0</v>
          </cell>
          <cell r="C1216">
            <v>-22878970.93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 t="str">
            <v>446230 Rez.ŽP, je-li nositel</v>
          </cell>
          <cell r="B1217">
            <v>0</v>
          </cell>
          <cell r="C1217">
            <v>-19599974.640000001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 t="str">
            <v>446230 Rez.ŽP, je-li nositelem.inv.riz.poj-UL-Sporotrend</v>
          </cell>
          <cell r="B1218">
            <v>0</v>
          </cell>
          <cell r="C1218">
            <v>-19599974.640000001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A1219" t="str">
            <v>446240 Rez.ŽP, je-li nositel</v>
          </cell>
          <cell r="B1219">
            <v>0</v>
          </cell>
          <cell r="C1219">
            <v>-32799832.149999999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</row>
        <row r="1220">
          <cell r="A1220" t="str">
            <v>446240 Rez.ŽP, je-li nositelem.inv.riz.poj-UL-Top Stocks</v>
          </cell>
          <cell r="B1220">
            <v>0</v>
          </cell>
          <cell r="C1220">
            <v>-32799832.149999999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</row>
        <row r="1221">
          <cell r="A1221" t="str">
            <v>446250 Rez.ŽP, je-li nositel</v>
          </cell>
          <cell r="B1221">
            <v>0</v>
          </cell>
          <cell r="C1221">
            <v>-78204815.170000002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</row>
        <row r="1222">
          <cell r="A1222" t="str">
            <v>446250 Rez.ŽP, je-li nositelem.inv.riz.poj-UL-REICO nemov</v>
          </cell>
          <cell r="B1222">
            <v>0</v>
          </cell>
          <cell r="C1222">
            <v>-78204815.170000002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</row>
        <row r="1223">
          <cell r="A1223" t="str">
            <v>446260 Rez.ŽP, je-li nositel</v>
          </cell>
          <cell r="B1223">
            <v>0</v>
          </cell>
          <cell r="C1223">
            <v>-1954186.45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</row>
        <row r="1224">
          <cell r="A1224" t="str">
            <v>446260 Rez.ŽP, je-li nositelem.inv.riz.poj-UL- ESPA Stock</v>
          </cell>
          <cell r="B1224">
            <v>0</v>
          </cell>
          <cell r="C1224">
            <v>-1954186.45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</row>
        <row r="1225">
          <cell r="A1225" t="str">
            <v>446270 Rez.ŽP, je-li nositel</v>
          </cell>
          <cell r="B1225">
            <v>0</v>
          </cell>
          <cell r="C1225">
            <v>-13956529.58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A1226" t="str">
            <v>446270 Rez.ŽP, je-li nositelem.inv.riz.poj-UL- ESPA Stock</v>
          </cell>
          <cell r="B1226">
            <v>0</v>
          </cell>
          <cell r="C1226">
            <v>-13956529.58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A1227" t="str">
            <v>446280 Rez.ŽP, je-li nositel</v>
          </cell>
          <cell r="B1227">
            <v>0</v>
          </cell>
          <cell r="C1227">
            <v>-4349479.08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A1228" t="str">
            <v>446280 Rez.ŽP, je-li nositelem.inv.riz.poj-UL-ESPA Stock</v>
          </cell>
          <cell r="B1228">
            <v>0</v>
          </cell>
          <cell r="C1228">
            <v>-4349479.08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A1229" t="str">
            <v>446290 Rez.ŽP, je-li nosit.i</v>
          </cell>
          <cell r="B1229">
            <v>0</v>
          </cell>
          <cell r="C1229">
            <v>-5488168.4900000002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</row>
        <row r="1230">
          <cell r="A1230" t="str">
            <v>446290 Rez.ŽP, je-li nosit.inv.riz.poj-UL-ESPA StockEurop</v>
          </cell>
          <cell r="B1230">
            <v>0</v>
          </cell>
          <cell r="C1230">
            <v>-5488168.4900000002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</row>
        <row r="1231">
          <cell r="A1231" t="str">
            <v>446310 Rez.ŽP, je-li nositel</v>
          </cell>
          <cell r="B1231">
            <v>0</v>
          </cell>
          <cell r="C1231">
            <v>-3024672.57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A1232" t="str">
            <v>446310 Rez.ŽP, je-li nositel.inv.riz.poj-UL- Partners Uni</v>
          </cell>
          <cell r="B1232">
            <v>0</v>
          </cell>
          <cell r="C1232">
            <v>-3024672.57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A1233" t="str">
            <v>446320 Rez.ŽP, je-li nositel</v>
          </cell>
          <cell r="B1233">
            <v>0</v>
          </cell>
          <cell r="C1233">
            <v>-72203652.799999997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A1234" t="str">
            <v>446320 Rez.ŽP, je-li nositelem.inv.riz.poj-UL-Stabilní pr</v>
          </cell>
          <cell r="B1234">
            <v>0</v>
          </cell>
          <cell r="C1234">
            <v>-72203652.799999997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A1235" t="str">
            <v>446321 Rez.ŽP, je-li nositel</v>
          </cell>
          <cell r="B1235">
            <v>0</v>
          </cell>
          <cell r="C1235">
            <v>-67054990.109999999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A1236" t="str">
            <v>446321 Rez.ŽP, je-li nositelem.inv.riz.poj-UL-Dynamický p</v>
          </cell>
          <cell r="B1236">
            <v>0</v>
          </cell>
          <cell r="C1236">
            <v>-67054990.109999999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A1237" t="str">
            <v>446322 Rez.ŽP, je-li nositel</v>
          </cell>
          <cell r="B1237">
            <v>0</v>
          </cell>
          <cell r="C1237">
            <v>-298312912.54000002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A1238" t="str">
            <v>446322 Rez.ŽP, je-li nositelem.inv.riz.poj-UL-akciový</v>
          </cell>
          <cell r="B1238">
            <v>0</v>
          </cell>
          <cell r="C1238">
            <v>-298312912.54000002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A1239" t="str">
            <v>446360 Rez.ŽP, je-li nositel</v>
          </cell>
          <cell r="B1239">
            <v>0</v>
          </cell>
          <cell r="C1239">
            <v>-45566471.600000001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A1240" t="str">
            <v>446360 Rez.ŽP, je-li nositelem.inv.riz.poj-UL- HF</v>
          </cell>
          <cell r="B1240">
            <v>0</v>
          </cell>
          <cell r="C1240">
            <v>-45566471.600000001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A1241" t="str">
            <v>446410 Rez.ŽP, je-li nositel</v>
          </cell>
          <cell r="B1241">
            <v>0</v>
          </cell>
          <cell r="C1241">
            <v>-193230.94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</row>
        <row r="1242">
          <cell r="A1242" t="str">
            <v>446410 Rez.ŽP, je-li nositel.inv.riz.poj-UL- Conseq UL</v>
          </cell>
          <cell r="B1242">
            <v>0</v>
          </cell>
          <cell r="C1242">
            <v>-193230.94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</row>
        <row r="1243">
          <cell r="A1243" t="str">
            <v>446500 Rez.ŽP, je-li nositel</v>
          </cell>
          <cell r="B1243">
            <v>0</v>
          </cell>
          <cell r="C1243">
            <v>-2319419639.5799999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446500 Rez.ŽP, je-li nositelem.inv.riz.poj-UL-Premium</v>
          </cell>
          <cell r="B1244">
            <v>0</v>
          </cell>
          <cell r="C1244">
            <v>-2319419639.5799999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A1245" t="str">
            <v>449311 Rezerva na splnění zá</v>
          </cell>
          <cell r="B1245">
            <v>0</v>
          </cell>
          <cell r="C1245">
            <v>-4540636.2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</row>
        <row r="1246">
          <cell r="A1246" t="str">
            <v>449311 Rezerva na splnění závaz. z použ. techn.úr.míry-KP</v>
          </cell>
          <cell r="B1246">
            <v>0</v>
          </cell>
          <cell r="C1246">
            <v>-4540636.2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A1247" t="str">
            <v>449312 Rezerva na splnění zá</v>
          </cell>
          <cell r="B1247">
            <v>0</v>
          </cell>
          <cell r="C1247">
            <v>-61330758.759999998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</row>
        <row r="1248">
          <cell r="A1248" t="str">
            <v>449312 Rezerva na splnění závaz. z použ. techn.úr.míry-Sm</v>
          </cell>
          <cell r="B1248">
            <v>0</v>
          </cell>
          <cell r="C1248">
            <v>-61330758.759999998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A1249" t="str">
            <v>449313 Rezerva na splnění zá</v>
          </cell>
          <cell r="B1249">
            <v>0</v>
          </cell>
          <cell r="C1249">
            <v>-11911463.23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 t="str">
            <v>449313 Rezerva na splnění závaz. z použ. techn.úr.míry-SV</v>
          </cell>
          <cell r="B1250">
            <v>0</v>
          </cell>
          <cell r="C1250">
            <v>-11911463.23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</row>
        <row r="1251">
          <cell r="A1251" t="str">
            <v>449314 Rezerva na splnění zá</v>
          </cell>
          <cell r="B1251">
            <v>0</v>
          </cell>
          <cell r="C1251">
            <v>-3684973.29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A1252" t="str">
            <v>449314 Rezerva na splnění závaz. z použ. techn.úr.míry-Dů</v>
          </cell>
          <cell r="B1252">
            <v>0</v>
          </cell>
          <cell r="C1252">
            <v>-3684973.29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</row>
        <row r="1253">
          <cell r="A1253" t="str">
            <v>449316 Rezerva na splnění zá</v>
          </cell>
          <cell r="B1253">
            <v>0</v>
          </cell>
          <cell r="C1253">
            <v>-14458473.199999999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</row>
        <row r="1254">
          <cell r="A1254" t="str">
            <v>449316 Rezerva na splnění závaz. z použ. techn.úr.míry-ZU</v>
          </cell>
          <cell r="B1254">
            <v>0</v>
          </cell>
          <cell r="C1254">
            <v>-14458473.199999999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A1255" t="str">
            <v>449319 Rezerva na splnění zá</v>
          </cell>
          <cell r="B1255">
            <v>0</v>
          </cell>
          <cell r="C1255">
            <v>-7625041.3899999997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A1256" t="str">
            <v>449319 Rezerva na splnění závaz. z použ. techn.úr.míry-PH</v>
          </cell>
          <cell r="B1256">
            <v>0</v>
          </cell>
          <cell r="C1256">
            <v>-7625041.3899999997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</row>
        <row r="1257">
          <cell r="A1257" t="str">
            <v>452100 Rezerva na daň z příj</v>
          </cell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 t="str">
            <v>452100 Rezerva na daň z příjmů právnických osob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461520 Depozita při pasivním</v>
          </cell>
          <cell r="B1259">
            <v>0</v>
          </cell>
          <cell r="C1259">
            <v>-649352930.17999995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</row>
        <row r="1260">
          <cell r="A1260" t="str">
            <v>461520 Depozita při pasivním zajištění - VIG - ŽP</v>
          </cell>
          <cell r="B1260">
            <v>0</v>
          </cell>
          <cell r="C1260">
            <v>-649352930.17999995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</row>
        <row r="1261">
          <cell r="A1261" t="str">
            <v>461521 Naběhlý nákl. úrok ze</v>
          </cell>
          <cell r="B1261">
            <v>0</v>
          </cell>
          <cell r="C1261">
            <v>-1703756.95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</row>
        <row r="1262">
          <cell r="A1262" t="str">
            <v>461521 Naběhlý nákl. úrok ze zaj.depozita při pas.zaj.ŽP</v>
          </cell>
          <cell r="B1262">
            <v>0</v>
          </cell>
          <cell r="C1262">
            <v>-1703756.95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</row>
        <row r="1263">
          <cell r="A1263" t="str">
            <v>461570 Depozita při pasivním</v>
          </cell>
          <cell r="B1263">
            <v>0</v>
          </cell>
          <cell r="C1263">
            <v>-68154512.310000002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</row>
        <row r="1264">
          <cell r="A1264" t="str">
            <v>461570 Depozita při pasivním zajištění - VIG - NP</v>
          </cell>
          <cell r="B1264">
            <v>0</v>
          </cell>
          <cell r="C1264">
            <v>-68154512.310000002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</row>
        <row r="1265">
          <cell r="A1265" t="str">
            <v>461571 Naběhlý nákl. úrok ze</v>
          </cell>
          <cell r="B1265">
            <v>0</v>
          </cell>
          <cell r="C1265">
            <v>-191372.16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</row>
        <row r="1266">
          <cell r="A1266" t="str">
            <v>461571 Naběhlý nákl. úrok ze zaj.depozita při pas.zaj.NP</v>
          </cell>
          <cell r="B1266">
            <v>0</v>
          </cell>
          <cell r="C1266">
            <v>-191372.16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A1267" t="str">
            <v>501100 Pojistná plnění - než</v>
          </cell>
          <cell r="B1267">
            <v>0</v>
          </cell>
          <cell r="C1267">
            <v>9532960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A1268" t="str">
            <v>501100 Pojistná plnění - neživotní pojištění</v>
          </cell>
          <cell r="B1268">
            <v>0</v>
          </cell>
          <cell r="C1268">
            <v>9532960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</row>
        <row r="1269">
          <cell r="A1269" t="str">
            <v>501120 Pojistná plnění - než</v>
          </cell>
          <cell r="B1269">
            <v>0</v>
          </cell>
          <cell r="C1269">
            <v>37983257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</row>
        <row r="1270">
          <cell r="A1270" t="str">
            <v>501120 Pojistná plnění - než. úraz - PU vzn. v předch. le</v>
          </cell>
          <cell r="B1270">
            <v>0</v>
          </cell>
          <cell r="C1270">
            <v>37983257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A1271" t="str">
            <v>501180 Pojistná plnění - běž</v>
          </cell>
          <cell r="B1271">
            <v>0</v>
          </cell>
          <cell r="C1271">
            <v>9169443.6699999999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A1272" t="str">
            <v>501180 Pojistná plnění - běžný rok - CPV</v>
          </cell>
          <cell r="B1272">
            <v>0</v>
          </cell>
          <cell r="C1272">
            <v>9169443.6699999999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A1273" t="str">
            <v>501182 Pojistná plnění - pře</v>
          </cell>
          <cell r="B1273">
            <v>0</v>
          </cell>
          <cell r="C1273">
            <v>62092751.740000002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A1274" t="str">
            <v>501182 Pojistná plnění - předchozí rok - CPV</v>
          </cell>
          <cell r="B1274">
            <v>0</v>
          </cell>
          <cell r="C1274">
            <v>62092751.740000002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</row>
        <row r="1275">
          <cell r="A1275" t="str">
            <v xml:space="preserve">501371 Tvorba dohad.položek </v>
          </cell>
          <cell r="B1275">
            <v>0</v>
          </cell>
          <cell r="C1275">
            <v>1803.92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</row>
        <row r="1276">
          <cell r="A1276" t="str">
            <v>501371 Tvorba dohad.položek - služby k nájemnému</v>
          </cell>
          <cell r="B1276">
            <v>0</v>
          </cell>
          <cell r="C1276">
            <v>1803.92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A1277" t="str">
            <v>501410 Zákonné zdravotní poj</v>
          </cell>
          <cell r="B1277">
            <v>0</v>
          </cell>
          <cell r="C1277">
            <v>19448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</row>
        <row r="1278">
          <cell r="A1278" t="str">
            <v>501410 Zákonné zdravotní pojištění</v>
          </cell>
          <cell r="B1278">
            <v>0</v>
          </cell>
          <cell r="C1278">
            <v>19448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A1279" t="str">
            <v>501420 Zákonné sociální poji</v>
          </cell>
          <cell r="B1279">
            <v>0</v>
          </cell>
          <cell r="C1279">
            <v>54022.75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A1280" t="str">
            <v>501420 Zákonné sociální pojištění</v>
          </cell>
          <cell r="B1280">
            <v>0</v>
          </cell>
          <cell r="C1280">
            <v>54022.75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</row>
        <row r="1281">
          <cell r="A1281" t="str">
            <v xml:space="preserve">501510 Základní mzdy včetně </v>
          </cell>
          <cell r="B1281">
            <v>0</v>
          </cell>
          <cell r="C1281">
            <v>134585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</row>
        <row r="1282">
          <cell r="A1282" t="str">
            <v>501510 Základní mzdy včetně příplatků a náhrad</v>
          </cell>
          <cell r="B1282">
            <v>0</v>
          </cell>
          <cell r="C1282">
            <v>134585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</row>
        <row r="1283">
          <cell r="A1283" t="str">
            <v>501520 Prémie a odměny</v>
          </cell>
          <cell r="B1283">
            <v>0</v>
          </cell>
          <cell r="C1283">
            <v>33075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A1284" t="str">
            <v>501520 Prémie a odměny</v>
          </cell>
          <cell r="B1284">
            <v>0</v>
          </cell>
          <cell r="C1284">
            <v>33075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A1285" t="str">
            <v>501521 Nájemné</v>
          </cell>
          <cell r="B1285">
            <v>0</v>
          </cell>
          <cell r="C1285">
            <v>14727.5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A1286" t="str">
            <v>501521 Nájemné</v>
          </cell>
          <cell r="B1286">
            <v>0</v>
          </cell>
          <cell r="C1286">
            <v>14727.5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</row>
        <row r="1287">
          <cell r="A1287" t="str">
            <v>501540 Provize likvidátora N</v>
          </cell>
          <cell r="B1287">
            <v>0</v>
          </cell>
          <cell r="C1287">
            <v>39799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</row>
        <row r="1288">
          <cell r="A1288" t="str">
            <v>501540 Provize likvidátora NP</v>
          </cell>
          <cell r="B1288">
            <v>0</v>
          </cell>
          <cell r="C1288">
            <v>39799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 t="str">
            <v>501560 Mimořádné mzdy</v>
          </cell>
          <cell r="B1289">
            <v>0</v>
          </cell>
          <cell r="C1289">
            <v>5000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</row>
        <row r="1290">
          <cell r="A1290" t="str">
            <v>501560 Mimořádné mzdy</v>
          </cell>
          <cell r="B1290">
            <v>0</v>
          </cell>
          <cell r="C1290">
            <v>5000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</row>
        <row r="1291">
          <cell r="A1291" t="str">
            <v>501611 Cestovné</v>
          </cell>
          <cell r="B1291">
            <v>0</v>
          </cell>
          <cell r="C1291">
            <v>61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</row>
        <row r="1292">
          <cell r="A1292" t="str">
            <v>501611 Cestovné</v>
          </cell>
          <cell r="B1292">
            <v>0</v>
          </cell>
          <cell r="C1292">
            <v>61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</row>
        <row r="1293">
          <cell r="A1293" t="str">
            <v>501630 Náklady na lékařské v</v>
          </cell>
          <cell r="B1293">
            <v>0</v>
          </cell>
          <cell r="C1293">
            <v>158674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A1294" t="str">
            <v>501630 Náklady na lékařské výkony při likvidaci PU</v>
          </cell>
          <cell r="B1294">
            <v>0</v>
          </cell>
          <cell r="C1294">
            <v>158674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</row>
        <row r="1295">
          <cell r="A1295" t="str">
            <v>501650 Ostatní náklady nadli</v>
          </cell>
          <cell r="B1295">
            <v>0</v>
          </cell>
          <cell r="C1295">
            <v>9600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</row>
        <row r="1296">
          <cell r="A1296" t="str">
            <v>501650 Ostatní náklady nadlimitní</v>
          </cell>
          <cell r="B1296">
            <v>0</v>
          </cell>
          <cell r="C1296">
            <v>9600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</row>
        <row r="1297">
          <cell r="A1297" t="str">
            <v xml:space="preserve">501910 Poštovné - neživotní </v>
          </cell>
          <cell r="B1297">
            <v>0</v>
          </cell>
          <cell r="C1297">
            <v>31372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</row>
        <row r="1298">
          <cell r="A1298" t="str">
            <v>501910 Poštovné - neživotní pojištění</v>
          </cell>
          <cell r="B1298">
            <v>0</v>
          </cell>
          <cell r="C1298">
            <v>31372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</row>
        <row r="1299">
          <cell r="A1299" t="str">
            <v>501930 Poplatky za vedení šk</v>
          </cell>
          <cell r="B1299">
            <v>0</v>
          </cell>
          <cell r="C1299">
            <v>4788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A1300" t="str">
            <v>501930 Poplatky za vedení škodního účtu - NP</v>
          </cell>
          <cell r="B1300">
            <v>0</v>
          </cell>
          <cell r="C1300">
            <v>4788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A1301" t="str">
            <v>501953 Příspěvek na penzijní</v>
          </cell>
          <cell r="B1301">
            <v>0</v>
          </cell>
          <cell r="C1301">
            <v>3000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</row>
        <row r="1302">
          <cell r="A1302" t="str">
            <v>501953 Příspěvek na penzijní připojištění zaměstnanců daň</v>
          </cell>
          <cell r="B1302">
            <v>0</v>
          </cell>
          <cell r="C1302">
            <v>3000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A1303" t="str">
            <v>501980 Náklady na závodní st</v>
          </cell>
          <cell r="B1303">
            <v>0</v>
          </cell>
          <cell r="C1303">
            <v>4972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</row>
        <row r="1304">
          <cell r="A1304" t="str">
            <v>501980 Náklady na závodní stravování</v>
          </cell>
          <cell r="B1304">
            <v>0</v>
          </cell>
          <cell r="C1304">
            <v>4972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</row>
        <row r="1305">
          <cell r="A1305" t="str">
            <v>502180 PU postoup. zaj. - bě</v>
          </cell>
          <cell r="B1305">
            <v>0</v>
          </cell>
          <cell r="C1305">
            <v>-9169443.6699999999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</row>
        <row r="1306">
          <cell r="A1306" t="str">
            <v>502180 PU postoup. zaj. - běžný rok - CPV</v>
          </cell>
          <cell r="B1306">
            <v>0</v>
          </cell>
          <cell r="C1306">
            <v>-9169443.6699999999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 t="str">
            <v>502182 PU postoup. zaj. - CP</v>
          </cell>
          <cell r="B1307">
            <v>0</v>
          </cell>
          <cell r="C1307">
            <v>-62092751.740000002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A1308" t="str">
            <v>502182 PU postoup. zaj. - CPV -předchozí rok</v>
          </cell>
          <cell r="B1308">
            <v>0</v>
          </cell>
          <cell r="C1308">
            <v>-62092751.740000002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A1309" t="str">
            <v>502520 Podíl zajišťovatelů n</v>
          </cell>
          <cell r="B1309">
            <v>0</v>
          </cell>
          <cell r="C1309">
            <v>-4692240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A1310" t="str">
            <v>502520 Podíl zajišťovatelů na PU - VIG - běžný rok</v>
          </cell>
          <cell r="B1310">
            <v>0</v>
          </cell>
          <cell r="C1310">
            <v>-4692240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</row>
        <row r="1311">
          <cell r="A1311" t="str">
            <v>502523 Podíl zajišťovatelů n</v>
          </cell>
          <cell r="B1311">
            <v>0</v>
          </cell>
          <cell r="C1311">
            <v>-13919148.5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</row>
        <row r="1312">
          <cell r="A1312" t="str">
            <v>502523 Podíl zajišťovatelů na PU - VIG - předch. rok</v>
          </cell>
          <cell r="B1312">
            <v>0</v>
          </cell>
          <cell r="C1312">
            <v>-13919148.5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</row>
        <row r="1313">
          <cell r="A1313" t="str">
            <v>503100 Tvorba rezervy na poj</v>
          </cell>
          <cell r="B1313">
            <v>0</v>
          </cell>
          <cell r="C1313">
            <v>15668879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</row>
        <row r="1314">
          <cell r="A1314" t="str">
            <v>503100 Tvorba rezervy na pojistná plnění - NP</v>
          </cell>
          <cell r="B1314">
            <v>0</v>
          </cell>
          <cell r="C1314">
            <v>15668879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</row>
        <row r="1315">
          <cell r="A1315" t="str">
            <v>503120 Tvorba rezervy na poj</v>
          </cell>
          <cell r="B1315">
            <v>0</v>
          </cell>
          <cell r="C1315">
            <v>26925893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</row>
        <row r="1316">
          <cell r="A1316" t="str">
            <v>503120 Tvorba rezervy na pojistná plnění - předch.roky</v>
          </cell>
          <cell r="B1316">
            <v>0</v>
          </cell>
          <cell r="C1316">
            <v>26925893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</row>
        <row r="1317">
          <cell r="A1317" t="str">
            <v>503180 Tvorba rezervy na poj</v>
          </cell>
          <cell r="B1317">
            <v>0</v>
          </cell>
          <cell r="C1317">
            <v>36405807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</row>
        <row r="1318">
          <cell r="A1318" t="str">
            <v>503180 Tvorba rezervy na poj.plnění ohláš.-běžný rok-CPV</v>
          </cell>
          <cell r="B1318">
            <v>0</v>
          </cell>
          <cell r="C1318">
            <v>36405807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</row>
        <row r="1319">
          <cell r="A1319" t="str">
            <v>503182 Tvorba rezervy na poj</v>
          </cell>
          <cell r="B1319">
            <v>0</v>
          </cell>
          <cell r="C1319">
            <v>51197047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</row>
        <row r="1320">
          <cell r="A1320" t="str">
            <v>503182 Tvorba rezervy na poj.plnění ohláš.-předch.rok-CPV</v>
          </cell>
          <cell r="B1320">
            <v>0</v>
          </cell>
          <cell r="C1320">
            <v>51197047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A1321" t="str">
            <v>503200 Tvorba rezervy IBNR -</v>
          </cell>
          <cell r="B1321">
            <v>0</v>
          </cell>
          <cell r="C1321">
            <v>37306769.240000002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</row>
        <row r="1322">
          <cell r="A1322" t="str">
            <v>503200 Tvorba rezervy IBNR - NP</v>
          </cell>
          <cell r="B1322">
            <v>0</v>
          </cell>
          <cell r="C1322">
            <v>37306769.240000002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</row>
        <row r="1323">
          <cell r="A1323" t="str">
            <v>503220 Tvorba rezervy IBNR -</v>
          </cell>
          <cell r="B1323">
            <v>0</v>
          </cell>
          <cell r="C1323">
            <v>58949407.359999999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A1324" t="str">
            <v>503220 Tvorba rezervy IBNR - předch. roky</v>
          </cell>
          <cell r="B1324">
            <v>0</v>
          </cell>
          <cell r="C1324">
            <v>58949407.359999999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</row>
        <row r="1325">
          <cell r="A1325" t="str">
            <v>503280 Tvorba rezervy na poj</v>
          </cell>
          <cell r="B1325">
            <v>0</v>
          </cell>
          <cell r="C1325">
            <v>26126980.530000001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</row>
        <row r="1326">
          <cell r="A1326" t="str">
            <v>503280 Tvorba rezervy na poj.plnění-neohl.-běžný rok-CPV</v>
          </cell>
          <cell r="B1326">
            <v>0</v>
          </cell>
          <cell r="C1326">
            <v>26126980.530000001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A1327" t="str">
            <v>503282 Tvorba rezervy na poj</v>
          </cell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</row>
        <row r="1328">
          <cell r="A1328" t="str">
            <v>503282 Tvorba rezervy na poj.plnění-neohl.-předch.rok-CPV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</row>
        <row r="1329">
          <cell r="A1329" t="str">
            <v>504123 Tvorba RBNS  postoupe</v>
          </cell>
          <cell r="B1329">
            <v>0</v>
          </cell>
          <cell r="C1329">
            <v>-6062887.5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A1330" t="str">
            <v>504123 Tvorba RBNS  postoupená zaj.-přech.rok- VIG NP</v>
          </cell>
          <cell r="B1330">
            <v>0</v>
          </cell>
          <cell r="C1330">
            <v>-6062887.5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A1331" t="str">
            <v>504125 Tvorba RBNS  postoupe</v>
          </cell>
          <cell r="B1331">
            <v>0</v>
          </cell>
          <cell r="C1331">
            <v>-4672636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A1332" t="str">
            <v>504125 Tvorba RBNS  postoupená zaj.-běž.rok- VIG NP</v>
          </cell>
          <cell r="B1332">
            <v>0</v>
          </cell>
          <cell r="C1332">
            <v>-4672636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</row>
        <row r="1333">
          <cell r="A1333" t="str">
            <v>504180 Tvorba rez.na poj.pln</v>
          </cell>
          <cell r="B1333">
            <v>0</v>
          </cell>
          <cell r="C1333">
            <v>-35349916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</row>
        <row r="1334">
          <cell r="A1334" t="str">
            <v>504180 Tvorba rez.na poj.plnění ohláš.-běž.rok-postoupCPV</v>
          </cell>
          <cell r="B1334">
            <v>0</v>
          </cell>
          <cell r="C1334">
            <v>-35349916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</row>
        <row r="1335">
          <cell r="A1335" t="str">
            <v>504182 Tvorba rez.na poj.pln</v>
          </cell>
          <cell r="B1335">
            <v>0</v>
          </cell>
          <cell r="C1335">
            <v>-37285058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</row>
        <row r="1336">
          <cell r="A1336" t="str">
            <v>504182 Tvorba rez.na poj.plnění ohláš.-předch.rok-postCPV</v>
          </cell>
          <cell r="B1336">
            <v>0</v>
          </cell>
          <cell r="C1336">
            <v>-37285058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</row>
        <row r="1337">
          <cell r="A1337" t="str">
            <v>504223 Tvorba rezervy IBNR -</v>
          </cell>
          <cell r="B1337">
            <v>0</v>
          </cell>
          <cell r="C1337">
            <v>9499132.9600000009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A1338" t="str">
            <v>504223 Tvorba rezervy IBNR - postoup.VIG - předch.rok- NP</v>
          </cell>
          <cell r="B1338">
            <v>0</v>
          </cell>
          <cell r="C1338">
            <v>9499132.9600000009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</row>
        <row r="1339">
          <cell r="A1339" t="str">
            <v>504225 Tvorba rezervy IBNR -</v>
          </cell>
          <cell r="B1339">
            <v>0</v>
          </cell>
          <cell r="C1339">
            <v>-21626477.050000001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A1340" t="str">
            <v>504225 Tvorba rezervy IBNR - postoup.VIG - běžný rok- NP</v>
          </cell>
          <cell r="B1340">
            <v>0</v>
          </cell>
          <cell r="C1340">
            <v>-21626477.050000001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A1341" t="str">
            <v>504282 Tvorba rez.na poj.pln</v>
          </cell>
          <cell r="B1341">
            <v>0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</row>
        <row r="1342">
          <cell r="A1342" t="str">
            <v>504282 Tvorba rez.na poj.plnění-neohl.-předch.rok-postCPV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</row>
        <row r="1343">
          <cell r="A1343" t="str">
            <v>505100 Tvorba rezervy na nez</v>
          </cell>
          <cell r="B1343">
            <v>0</v>
          </cell>
          <cell r="C1343">
            <v>74353211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</row>
        <row r="1344">
          <cell r="A1344" t="str">
            <v>505100 Tvorba rezervy na nezasloužené pojistné - NP</v>
          </cell>
          <cell r="B1344">
            <v>0</v>
          </cell>
          <cell r="C1344">
            <v>74353211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</row>
        <row r="1345">
          <cell r="A1345" t="str">
            <v>506520 Tvorba rezervy na nez</v>
          </cell>
          <cell r="B1345">
            <v>0</v>
          </cell>
          <cell r="C1345">
            <v>-28364598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</row>
        <row r="1346">
          <cell r="A1346" t="str">
            <v>506520 Tvorba rezervy na nezasl. pojistné-post.-VIG-NP</v>
          </cell>
          <cell r="B1346">
            <v>0</v>
          </cell>
          <cell r="C1346">
            <v>-28364598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A1347" t="str">
            <v xml:space="preserve">507180 Tvorba rez.na prémie </v>
          </cell>
          <cell r="B1347">
            <v>0</v>
          </cell>
          <cell r="C1347">
            <v>153111450.38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A1348" t="str">
            <v>507180 Tvorba rez.na prémie a slevy-bonus CPV</v>
          </cell>
          <cell r="B1348">
            <v>0</v>
          </cell>
          <cell r="C1348">
            <v>153111450.38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</row>
        <row r="1349">
          <cell r="A1349" t="str">
            <v xml:space="preserve">507910 Tvorba rez.na prémie </v>
          </cell>
          <cell r="B1349">
            <v>0</v>
          </cell>
          <cell r="C1349">
            <v>1235960.1000000001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A1350" t="str">
            <v>507910 Tvorba rez.na prémie a slevy-bonus ČSÚP</v>
          </cell>
          <cell r="B1350">
            <v>0</v>
          </cell>
          <cell r="C1350">
            <v>1235960.1000000001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A1351" t="str">
            <v>508180 Tvorba rez.na prém. a</v>
          </cell>
          <cell r="B1351">
            <v>0</v>
          </cell>
          <cell r="C1351">
            <v>-153111325.22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 t="str">
            <v>508180 Tvorba rez.na prém. a slevy-bonus postoup.CPV</v>
          </cell>
          <cell r="B1352">
            <v>0</v>
          </cell>
          <cell r="C1352">
            <v>-153111325.22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</row>
        <row r="1353">
          <cell r="A1353" t="str">
            <v>511260 Náklady na reprezenta</v>
          </cell>
          <cell r="B1353">
            <v>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 t="str">
            <v>511260 Náklady na reprezentaci - nedaňové - NP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 t="str">
            <v>511360 Spotřeba energií a vo</v>
          </cell>
          <cell r="B1355">
            <v>0</v>
          </cell>
          <cell r="C1355">
            <v>-4837.0600000000004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</row>
        <row r="1356">
          <cell r="A1356" t="str">
            <v>511360 Spotřeba energií a vody</v>
          </cell>
          <cell r="B1356">
            <v>0</v>
          </cell>
          <cell r="C1356">
            <v>-4837.0600000000004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A1357" t="str">
            <v xml:space="preserve">511371 Tvorba dohad.položek </v>
          </cell>
          <cell r="B1357">
            <v>0</v>
          </cell>
          <cell r="C1357">
            <v>17383.36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</row>
        <row r="1358">
          <cell r="A1358" t="str">
            <v>511371 Tvorba dohad.položek - služby k nájemnému</v>
          </cell>
          <cell r="B1358">
            <v>0</v>
          </cell>
          <cell r="C1358">
            <v>17383.36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</row>
        <row r="1359">
          <cell r="A1359" t="str">
            <v xml:space="preserve">511399 Náhr. nákl. z ukonč. </v>
          </cell>
          <cell r="B1359">
            <v>0</v>
          </cell>
          <cell r="C1359">
            <v>-2888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A1360" t="str">
            <v>511399 Náhr. nákl. z ukonč. poj. smluv</v>
          </cell>
          <cell r="B1360">
            <v>0</v>
          </cell>
          <cell r="C1360">
            <v>-2888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</row>
        <row r="1361">
          <cell r="A1361" t="str">
            <v>511400 Provize externí první</v>
          </cell>
          <cell r="B1361">
            <v>0</v>
          </cell>
          <cell r="C1361">
            <v>210402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</row>
        <row r="1362">
          <cell r="A1362" t="str">
            <v>511400 Provize externí první - neživotní pojištění</v>
          </cell>
          <cell r="B1362">
            <v>0</v>
          </cell>
          <cell r="C1362">
            <v>210402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</row>
        <row r="1363">
          <cell r="A1363" t="str">
            <v>511410 Zákonné zdravotní poj</v>
          </cell>
          <cell r="B1363">
            <v>0</v>
          </cell>
          <cell r="C1363">
            <v>43936.1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</row>
        <row r="1364">
          <cell r="A1364" t="str">
            <v>511410 Zákonné zdravotní pojištění</v>
          </cell>
          <cell r="B1364">
            <v>0</v>
          </cell>
          <cell r="C1364">
            <v>43936.1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A1365" t="str">
            <v>511420 Zákonné sociální poji</v>
          </cell>
          <cell r="B1365">
            <v>0</v>
          </cell>
          <cell r="C1365">
            <v>99546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</row>
        <row r="1366">
          <cell r="A1366" t="str">
            <v>511420 Zákonné sociální pojištění</v>
          </cell>
          <cell r="B1366">
            <v>0</v>
          </cell>
          <cell r="C1366">
            <v>99546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</row>
        <row r="1367">
          <cell r="A1367" t="str">
            <v>511450 Provize za zprostřed.</v>
          </cell>
          <cell r="B1367">
            <v>0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 t="str">
            <v>511450 Provize za zprostřed. pojištění Kooperativy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 t="str">
            <v xml:space="preserve">511510 Základní mzdy včetně </v>
          </cell>
          <cell r="B1369">
            <v>0</v>
          </cell>
          <cell r="C1369">
            <v>371321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</row>
        <row r="1370">
          <cell r="A1370" t="str">
            <v>511510 Základní mzdy včetně příplatků a náhrad</v>
          </cell>
          <cell r="B1370">
            <v>0</v>
          </cell>
          <cell r="C1370">
            <v>371321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</row>
        <row r="1371">
          <cell r="A1371" t="str">
            <v>511512 Telekomunikační služb</v>
          </cell>
          <cell r="B1371">
            <v>0</v>
          </cell>
          <cell r="C1371">
            <v>5910.51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A1372" t="str">
            <v>511512 Telekomunikační služby</v>
          </cell>
          <cell r="B1372">
            <v>0</v>
          </cell>
          <cell r="C1372">
            <v>5910.51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A1373" t="str">
            <v>511520 Prémie a odměny</v>
          </cell>
          <cell r="B1373">
            <v>0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511520 Prémie a odměny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511521 Nájemné</v>
          </cell>
          <cell r="B1375">
            <v>0</v>
          </cell>
          <cell r="C1375">
            <v>57108.89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</row>
        <row r="1376">
          <cell r="A1376" t="str">
            <v>511521 Nájemné</v>
          </cell>
          <cell r="B1376">
            <v>0</v>
          </cell>
          <cell r="C1376">
            <v>57108.89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</row>
        <row r="1377">
          <cell r="A1377" t="str">
            <v>511523 Nájemné ostatní</v>
          </cell>
          <cell r="B1377">
            <v>0</v>
          </cell>
          <cell r="C1377">
            <v>445.26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</row>
        <row r="1378">
          <cell r="A1378" t="str">
            <v>511523 Nájemné ostatní</v>
          </cell>
          <cell r="B1378">
            <v>0</v>
          </cell>
          <cell r="C1378">
            <v>445.26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A1379" t="str">
            <v>511535 Náklady na ubytování</v>
          </cell>
          <cell r="B1379">
            <v>0</v>
          </cell>
          <cell r="C1379">
            <v>736.07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A1380" t="str">
            <v>511535 Náklady na ubytování</v>
          </cell>
          <cell r="B1380">
            <v>0</v>
          </cell>
          <cell r="C1380">
            <v>736.07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A1381" t="str">
            <v>511536 Školení</v>
          </cell>
          <cell r="B1381">
            <v>0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</row>
        <row r="1382">
          <cell r="A1382" t="str">
            <v>511536 Školení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</row>
        <row r="1383">
          <cell r="A1383" t="str">
            <v>511550 Mzdové náklady - minu</v>
          </cell>
          <cell r="B1383">
            <v>0</v>
          </cell>
          <cell r="C1383">
            <v>26563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A1384" t="str">
            <v>511550 Mzdové náklady - minulý rok (nevyčerp.dovol.)</v>
          </cell>
          <cell r="B1384">
            <v>0</v>
          </cell>
          <cell r="C1384">
            <v>26563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A1385" t="str">
            <v>511611 Cestovné</v>
          </cell>
          <cell r="B1385">
            <v>0</v>
          </cell>
          <cell r="C1385">
            <v>3844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A1386" t="str">
            <v>511611 Cestovné</v>
          </cell>
          <cell r="B1386">
            <v>0</v>
          </cell>
          <cell r="C1386">
            <v>3844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A1387" t="str">
            <v>511612 Cestovné - nadlimitní</v>
          </cell>
          <cell r="B1387">
            <v>0</v>
          </cell>
          <cell r="C1387">
            <v>530.52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A1388" t="str">
            <v>511612 Cestovné - nadlimitní</v>
          </cell>
          <cell r="B1388">
            <v>0</v>
          </cell>
          <cell r="C1388">
            <v>530.52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A1389" t="str">
            <v>511613 Cestovné - zahraniční</v>
          </cell>
          <cell r="B1389">
            <v>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511613 Cestovné - zahraniční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511900 Změna stavu čas. rozl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511900 Změna stavu čas. rozliš.pořiz.nákladů NP-daňové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511953 Příspěvek na penzijní</v>
          </cell>
          <cell r="B1393">
            <v>0</v>
          </cell>
          <cell r="C1393">
            <v>7000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A1394" t="str">
            <v>511953 Příspěvek na penzijní připojištění zaměstnanců daň</v>
          </cell>
          <cell r="B1394">
            <v>0</v>
          </cell>
          <cell r="C1394">
            <v>7000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A1395" t="str">
            <v xml:space="preserve">511955 Příspěvek na životní 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511955 Příspěvek na životní pojištění zaměstnanců daň.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511980 Náklady na závodní st</v>
          </cell>
          <cell r="B1397">
            <v>0</v>
          </cell>
          <cell r="C1397">
            <v>5016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A1398" t="str">
            <v>511980 Náklady na závodní stravování</v>
          </cell>
          <cell r="B1398">
            <v>0</v>
          </cell>
          <cell r="C1398">
            <v>5016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A1399" t="str">
            <v xml:space="preserve">512110 Základní mzdy včetně </v>
          </cell>
          <cell r="B1399">
            <v>0</v>
          </cell>
          <cell r="C1399">
            <v>171137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A1400" t="str">
            <v>512110 Základní mzdy včetně příplatků a náhrad</v>
          </cell>
          <cell r="B1400">
            <v>0</v>
          </cell>
          <cell r="C1400">
            <v>171137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A1401" t="str">
            <v>512111 Přesčasy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512111 Přesčasy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512120 Prémie a odměny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512120 Prémie a odměny</v>
          </cell>
          <cell r="B1404">
            <v>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512150 Mzdové náklady - minu</v>
          </cell>
          <cell r="B1405">
            <v>0</v>
          </cell>
          <cell r="C1405">
            <v>4472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A1406" t="str">
            <v>512150 Mzdové náklady - minulý rok (nevyčerp.dovol.)</v>
          </cell>
          <cell r="B1406">
            <v>0</v>
          </cell>
          <cell r="C1406">
            <v>4472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A1407" t="str">
            <v>512160 Mimořádné mzdy</v>
          </cell>
          <cell r="B1407">
            <v>0</v>
          </cell>
          <cell r="C1407">
            <v>-70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A1408" t="str">
            <v>512160 Mimořádné mzdy</v>
          </cell>
          <cell r="B1408">
            <v>0</v>
          </cell>
          <cell r="C1408">
            <v>-70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A1409" t="str">
            <v>512210 Zákonné zdravotní poj</v>
          </cell>
          <cell r="B1409">
            <v>0</v>
          </cell>
          <cell r="C1409">
            <v>15826.04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A1410" t="str">
            <v>512210 Zákonné zdravotní pojištění</v>
          </cell>
          <cell r="B1410">
            <v>0</v>
          </cell>
          <cell r="C1410">
            <v>15826.04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A1411" t="str">
            <v>512220 Zákonné sociální poji</v>
          </cell>
          <cell r="B1411">
            <v>0</v>
          </cell>
          <cell r="C1411">
            <v>43959.75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A1412" t="str">
            <v>512220 Zákonné sociální pojištění</v>
          </cell>
          <cell r="B1412">
            <v>0</v>
          </cell>
          <cell r="C1412">
            <v>43959.75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A1413" t="str">
            <v>512360 Spotřeba energií a vo</v>
          </cell>
          <cell r="B1413">
            <v>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512360 Spotřeba energií a vody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 xml:space="preserve">512371 Tvorba dohad.položek </v>
          </cell>
          <cell r="B1415">
            <v>0</v>
          </cell>
          <cell r="C1415">
            <v>3341.1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A1416" t="str">
            <v>512371 Tvorba dohad.položek - služby k nájemnému</v>
          </cell>
          <cell r="B1416">
            <v>0</v>
          </cell>
          <cell r="C1416">
            <v>3341.1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</row>
        <row r="1417">
          <cell r="A1417" t="str">
            <v>512400 Provize externistů ná</v>
          </cell>
          <cell r="B1417">
            <v>0</v>
          </cell>
          <cell r="C1417">
            <v>2771955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A1418" t="str">
            <v>512400 Provize externistů následná - neživotní pojiště</v>
          </cell>
          <cell r="B1418">
            <v>0</v>
          </cell>
          <cell r="C1418">
            <v>2771955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A1419" t="str">
            <v>512511 Poštovné</v>
          </cell>
          <cell r="B1419">
            <v>0</v>
          </cell>
          <cell r="C1419">
            <v>11914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A1420" t="str">
            <v>512511 Poštovné</v>
          </cell>
          <cell r="B1420">
            <v>0</v>
          </cell>
          <cell r="C1420">
            <v>11914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A1421" t="str">
            <v>512521 Nájemné budov</v>
          </cell>
          <cell r="B1421">
            <v>0</v>
          </cell>
          <cell r="C1421">
            <v>26719.4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</row>
        <row r="1422">
          <cell r="A1422" t="str">
            <v>512521 Nájemné budov</v>
          </cell>
          <cell r="B1422">
            <v>0</v>
          </cell>
          <cell r="C1422">
            <v>26719.4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 t="str">
            <v>512535 Náklady na ubytování</v>
          </cell>
          <cell r="B1423">
            <v>0</v>
          </cell>
          <cell r="C1423">
            <v>736.07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</row>
        <row r="1424">
          <cell r="A1424" t="str">
            <v>512535 Náklady na ubytování</v>
          </cell>
          <cell r="B1424">
            <v>0</v>
          </cell>
          <cell r="C1424">
            <v>736.07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</row>
        <row r="1425">
          <cell r="A1425" t="str">
            <v xml:space="preserve">512537 Exter.nákl.spojené s </v>
          </cell>
          <cell r="B1425">
            <v>0</v>
          </cell>
          <cell r="C1425">
            <v>101310.42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</row>
        <row r="1426">
          <cell r="A1426" t="str">
            <v>512537 Exter.nákl.spojené s vymáháním dluž.pojistného</v>
          </cell>
          <cell r="B1426">
            <v>0</v>
          </cell>
          <cell r="C1426">
            <v>101310.42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A1427" t="str">
            <v>512538 Náklady na ostatní sl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512538 Náklady na ostatní služby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512540 Opravy a údržba</v>
          </cell>
          <cell r="B1429">
            <v>0</v>
          </cell>
          <cell r="C1429">
            <v>8200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</row>
        <row r="1430">
          <cell r="A1430" t="str">
            <v>512540 Opravy a údržba</v>
          </cell>
          <cell r="B1430">
            <v>0</v>
          </cell>
          <cell r="C1430">
            <v>8200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</row>
        <row r="1431">
          <cell r="A1431" t="str">
            <v>512543 Opravy a údržba ostat</v>
          </cell>
          <cell r="B1431">
            <v>0</v>
          </cell>
          <cell r="C1431">
            <v>8709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</row>
        <row r="1432">
          <cell r="A1432" t="str">
            <v>512543 Opravy a údržba ostatní</v>
          </cell>
          <cell r="B1432">
            <v>0</v>
          </cell>
          <cell r="C1432">
            <v>8709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</row>
        <row r="1433">
          <cell r="A1433" t="str">
            <v>512611 Cestovné</v>
          </cell>
          <cell r="B1433">
            <v>0</v>
          </cell>
          <cell r="C1433">
            <v>61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</row>
        <row r="1434">
          <cell r="A1434" t="str">
            <v>512611 Cestovné</v>
          </cell>
          <cell r="B1434">
            <v>0</v>
          </cell>
          <cell r="C1434">
            <v>61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</row>
        <row r="1435">
          <cell r="A1435" t="str">
            <v>512931 Poplatky za vedení in</v>
          </cell>
          <cell r="B1435">
            <v>0</v>
          </cell>
          <cell r="C1435">
            <v>167402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A1436" t="str">
            <v>512931 Poplatky za vedení inkasních účtů</v>
          </cell>
          <cell r="B1436">
            <v>0</v>
          </cell>
          <cell r="C1436">
            <v>167402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</row>
        <row r="1437">
          <cell r="A1437" t="str">
            <v>512941 Rozdíly v placení</v>
          </cell>
          <cell r="B1437">
            <v>0</v>
          </cell>
          <cell r="C1437">
            <v>447.58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</row>
        <row r="1438">
          <cell r="A1438" t="str">
            <v>512941 Rozdíly v placení</v>
          </cell>
          <cell r="B1438">
            <v>0</v>
          </cell>
          <cell r="C1438">
            <v>447.58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A1439" t="str">
            <v>512999 Převedené náklady</v>
          </cell>
          <cell r="B1439">
            <v>0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 t="str">
            <v>512999 Převedené náklady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 t="str">
            <v>514180 Předpis bonusu ČS - N</v>
          </cell>
          <cell r="B1441">
            <v>0</v>
          </cell>
          <cell r="C1441">
            <v>154469902.38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</row>
        <row r="1442">
          <cell r="A1442" t="str">
            <v>514180 Předpis bonusu ČS - NP - CPV</v>
          </cell>
          <cell r="B1442">
            <v>0</v>
          </cell>
          <cell r="C1442">
            <v>154469902.38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</row>
        <row r="1443">
          <cell r="A1443" t="str">
            <v>514185 Profit sharing - ČS (</v>
          </cell>
          <cell r="B1443">
            <v>0</v>
          </cell>
          <cell r="C1443">
            <v>119931248.7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</row>
        <row r="1444">
          <cell r="A1444" t="str">
            <v>514185 Profit sharing - ČS (CPV)</v>
          </cell>
          <cell r="B1444">
            <v>0</v>
          </cell>
          <cell r="C1444">
            <v>119931248.7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</row>
        <row r="1445">
          <cell r="A1445" t="str">
            <v>514910 Předpis bonusu ČS - n</v>
          </cell>
          <cell r="B1445">
            <v>0</v>
          </cell>
          <cell r="C1445">
            <v>1244830.1000000001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</row>
        <row r="1446">
          <cell r="A1446" t="str">
            <v>514910 Předpis bonusu ČS - neživ.poj.</v>
          </cell>
          <cell r="B1446">
            <v>0</v>
          </cell>
          <cell r="C1446">
            <v>1244830.1000000001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</row>
        <row r="1447">
          <cell r="A1447" t="str">
            <v>515180 Předpis bonusu ČS-NP-</v>
          </cell>
          <cell r="B1447">
            <v>0</v>
          </cell>
          <cell r="C1447">
            <v>-154469777.22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A1448" t="str">
            <v>515180 Předpis bonusu ČS-NP-postoup.CPV</v>
          </cell>
          <cell r="B1448">
            <v>0</v>
          </cell>
          <cell r="C1448">
            <v>-154469777.22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A1449" t="str">
            <v>515185 Profit sharing - ČS -</v>
          </cell>
          <cell r="B1449">
            <v>0</v>
          </cell>
          <cell r="C1449">
            <v>-119931248.7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A1450" t="str">
            <v>515185 Profit sharing - ČS - post.zaj. (CPV)</v>
          </cell>
          <cell r="B1450">
            <v>0</v>
          </cell>
          <cell r="C1450">
            <v>-119931248.7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</row>
        <row r="1451">
          <cell r="A1451" t="str">
            <v>518400 Tvorba OP k pohled. z</v>
          </cell>
          <cell r="B1451">
            <v>0</v>
          </cell>
          <cell r="C1451">
            <v>406975.63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</row>
        <row r="1452">
          <cell r="A1452" t="str">
            <v>518400 Tvorba OP k pohled. z pojistného NP - daňová</v>
          </cell>
          <cell r="B1452">
            <v>0</v>
          </cell>
          <cell r="C1452">
            <v>406975.63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</row>
        <row r="1453">
          <cell r="A1453" t="str">
            <v>518420 Odpis pohledávek za d</v>
          </cell>
          <cell r="B1453">
            <v>0</v>
          </cell>
          <cell r="C1453">
            <v>5915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</row>
        <row r="1454">
          <cell r="A1454" t="str">
            <v>518420 Odpis pohledávek za dlužníky z př.pojištění-daňový</v>
          </cell>
          <cell r="B1454">
            <v>0</v>
          </cell>
          <cell r="C1454">
            <v>5915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</row>
        <row r="1455">
          <cell r="A1455" t="str">
            <v>518430 Odpis pohledávek za d</v>
          </cell>
          <cell r="B1455">
            <v>0</v>
          </cell>
          <cell r="C1455">
            <v>23660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</row>
        <row r="1456">
          <cell r="A1456" t="str">
            <v>518430 Odpis pohledávek za dlužníky z př.poj.-nedaňový</v>
          </cell>
          <cell r="B1456">
            <v>0</v>
          </cell>
          <cell r="C1456">
            <v>23660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</row>
        <row r="1457">
          <cell r="A1457" t="str">
            <v>518490 Tvorba OP k pohled. z</v>
          </cell>
          <cell r="B1457">
            <v>0</v>
          </cell>
          <cell r="C1457">
            <v>385272.75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</row>
        <row r="1458">
          <cell r="A1458" t="str">
            <v>518490 Tvorba OP k pohled. z pojistného NP-nedaňová</v>
          </cell>
          <cell r="B1458">
            <v>0</v>
          </cell>
          <cell r="C1458">
            <v>385272.75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</row>
        <row r="1459">
          <cell r="A1459" t="str">
            <v>518500 Tvorba OP k pohl.ze s</v>
          </cell>
          <cell r="B1459">
            <v>0</v>
          </cell>
          <cell r="C1459">
            <v>143965.66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</row>
        <row r="1460">
          <cell r="A1460" t="str">
            <v>518500 Tvorba OP k pohl.ze soudn.rozhodn.-daňová</v>
          </cell>
          <cell r="B1460">
            <v>0</v>
          </cell>
          <cell r="C1460">
            <v>143965.66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</row>
        <row r="1461">
          <cell r="A1461" t="str">
            <v xml:space="preserve">518590 Tvorba OP k pohl. ze </v>
          </cell>
          <cell r="B1461">
            <v>0</v>
          </cell>
          <cell r="C1461">
            <v>52427.55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</row>
        <row r="1462">
          <cell r="A1462" t="str">
            <v>518590 Tvorba OP k pohl. ze soudn.rozhodn. - nedaň.</v>
          </cell>
          <cell r="B1462">
            <v>0</v>
          </cell>
          <cell r="C1462">
            <v>52427.55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</row>
        <row r="1463">
          <cell r="A1463" t="str">
            <v>518850 Provize za zprostřed.</v>
          </cell>
          <cell r="B1463">
            <v>0</v>
          </cell>
          <cell r="C1463">
            <v>8377423.4199999999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</row>
        <row r="1464">
          <cell r="A1464" t="str">
            <v>518850 Provize za zprostřed. pojištění Kooperativy</v>
          </cell>
          <cell r="B1464">
            <v>0</v>
          </cell>
          <cell r="C1464">
            <v>8377423.4199999999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</row>
        <row r="1465">
          <cell r="A1465" t="str">
            <v>521110 Pojistná plnění - živ</v>
          </cell>
          <cell r="B1465">
            <v>0</v>
          </cell>
          <cell r="C1465">
            <v>2321032204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</row>
        <row r="1466">
          <cell r="A1466" t="str">
            <v>521110 Pojistná plnění - životní poj.-kapitálová hodnota</v>
          </cell>
          <cell r="B1466">
            <v>0</v>
          </cell>
          <cell r="C1466">
            <v>2321032204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</row>
        <row r="1467">
          <cell r="A1467" t="str">
            <v>521111 Pojistná plnění - živ</v>
          </cell>
          <cell r="B1467">
            <v>0</v>
          </cell>
          <cell r="C1467">
            <v>16751350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</row>
        <row r="1468">
          <cell r="A1468" t="str">
            <v>521111 Pojistná plnění - život. poj.-kapitál.hodnota-škod</v>
          </cell>
          <cell r="B1468">
            <v>0</v>
          </cell>
          <cell r="C1468">
            <v>16751350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</row>
        <row r="1469">
          <cell r="A1469" t="str">
            <v>521112 Pojistná plnění - kap</v>
          </cell>
          <cell r="B1469">
            <v>0</v>
          </cell>
          <cell r="C1469">
            <v>403246829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</row>
        <row r="1470">
          <cell r="A1470" t="str">
            <v>521112 Pojistná plnění - kapitálová hodnota-předch.roky</v>
          </cell>
          <cell r="B1470">
            <v>0</v>
          </cell>
          <cell r="C1470">
            <v>403246829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</row>
        <row r="1471">
          <cell r="A1471" t="str">
            <v>521113 Pojistná plnění - kap</v>
          </cell>
          <cell r="B1471">
            <v>0</v>
          </cell>
          <cell r="C1471">
            <v>17953921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A1472" t="str">
            <v>521113 Pojistná plnění - kapitál.hodn.-předch.roky-škodní</v>
          </cell>
          <cell r="B1472">
            <v>0</v>
          </cell>
          <cell r="C1472">
            <v>17953921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A1473" t="str">
            <v>521120 Pojistná plnění - živ</v>
          </cell>
          <cell r="B1473">
            <v>0</v>
          </cell>
          <cell r="C1473">
            <v>314359891.06999999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</row>
        <row r="1474">
          <cell r="A1474" t="str">
            <v>521120 Pojistná plnění - životní pojištění - riziková</v>
          </cell>
          <cell r="B1474">
            <v>0</v>
          </cell>
          <cell r="C1474">
            <v>314359891.06999999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</row>
        <row r="1475">
          <cell r="A1475" t="str">
            <v>521122 Pojistná plnění - riz</v>
          </cell>
          <cell r="B1475">
            <v>0</v>
          </cell>
          <cell r="C1475">
            <v>613791941.51999998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</row>
        <row r="1476">
          <cell r="A1476" t="str">
            <v>521122 Pojistná plnění - riziková-předch.roky</v>
          </cell>
          <cell r="B1476">
            <v>0</v>
          </cell>
          <cell r="C1476">
            <v>613791941.51999998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</row>
        <row r="1477">
          <cell r="A1477" t="str">
            <v>521130 Pojistná plnění - kap</v>
          </cell>
          <cell r="B1477">
            <v>0</v>
          </cell>
          <cell r="C1477">
            <v>41233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</row>
        <row r="1478">
          <cell r="A1478" t="str">
            <v>521130 Pojistná plnění - kap.hodn.-podíly na zisku</v>
          </cell>
          <cell r="B1478">
            <v>0</v>
          </cell>
          <cell r="C1478">
            <v>41233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</row>
        <row r="1479">
          <cell r="A1479" t="str">
            <v>521132 Pojistná plnění - kap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 t="str">
            <v>521132 Pojistná plnění - kap.hodn.-podíly na zisku-předch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 t="str">
            <v>521210 Pojistná plnění - živ</v>
          </cell>
          <cell r="B1481">
            <v>0</v>
          </cell>
          <cell r="C1481">
            <v>32864419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</row>
        <row r="1482">
          <cell r="A1482" t="str">
            <v>521210 Pojistná plnění - životní pojištění - flexi 2.druh</v>
          </cell>
          <cell r="B1482">
            <v>0</v>
          </cell>
          <cell r="C1482">
            <v>32864419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</row>
        <row r="1483">
          <cell r="A1483" t="str">
            <v xml:space="preserve">521212 Pojistná plnění - FU </v>
          </cell>
          <cell r="B1483">
            <v>0</v>
          </cell>
          <cell r="C1483">
            <v>134144241.7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</row>
        <row r="1484">
          <cell r="A1484" t="str">
            <v>521212 Pojistná plnění - FU - předch.roky</v>
          </cell>
          <cell r="B1484">
            <v>0</v>
          </cell>
          <cell r="C1484">
            <v>134144241.7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</row>
        <row r="1485">
          <cell r="A1485" t="str">
            <v>521300 Pojistná plnění - kap</v>
          </cell>
          <cell r="B1485">
            <v>0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521300 Pojistná plnění - kapit.hodn.-ruční výplata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521360 Spotřeba energií a vo</v>
          </cell>
          <cell r="B1487">
            <v>0</v>
          </cell>
          <cell r="C1487">
            <v>-181.57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</row>
        <row r="1488">
          <cell r="A1488" t="str">
            <v>521360 Spotřeba energií a vody</v>
          </cell>
          <cell r="B1488">
            <v>0</v>
          </cell>
          <cell r="C1488">
            <v>-181.57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</row>
        <row r="1489">
          <cell r="A1489" t="str">
            <v xml:space="preserve">521371 Tvorba dohad.položek </v>
          </cell>
          <cell r="B1489">
            <v>0</v>
          </cell>
          <cell r="C1489">
            <v>153009.57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</row>
        <row r="1490">
          <cell r="A1490" t="str">
            <v>521371 Tvorba dohad.položek - služby k nájemnému</v>
          </cell>
          <cell r="B1490">
            <v>0</v>
          </cell>
          <cell r="C1490">
            <v>153009.57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</row>
        <row r="1491">
          <cell r="A1491" t="str">
            <v>521410 Zákonné zdravotní poj</v>
          </cell>
          <cell r="B1491">
            <v>0</v>
          </cell>
          <cell r="C1491">
            <v>516260.76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</row>
        <row r="1492">
          <cell r="A1492" t="str">
            <v>521410 Zákonné zdravotní pojištění</v>
          </cell>
          <cell r="B1492">
            <v>0</v>
          </cell>
          <cell r="C1492">
            <v>516260.76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</row>
        <row r="1493">
          <cell r="A1493" t="str">
            <v>521420 Zákonné sociální poji</v>
          </cell>
          <cell r="B1493">
            <v>0</v>
          </cell>
          <cell r="C1493">
            <v>1434073.25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A1494" t="str">
            <v>521420 Zákonné sociální pojištění</v>
          </cell>
          <cell r="B1494">
            <v>0</v>
          </cell>
          <cell r="C1494">
            <v>1434073.25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</row>
        <row r="1495">
          <cell r="A1495" t="str">
            <v>521430 Náhrada mzdy - nemoce</v>
          </cell>
          <cell r="B1495">
            <v>0</v>
          </cell>
          <cell r="C1495">
            <v>35105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</row>
        <row r="1496">
          <cell r="A1496" t="str">
            <v>521430 Náhrada mzdy - nemocenská</v>
          </cell>
          <cell r="B1496">
            <v>0</v>
          </cell>
          <cell r="C1496">
            <v>35105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</row>
        <row r="1497">
          <cell r="A1497" t="str">
            <v xml:space="preserve">521510 Základní mzdy včetně </v>
          </cell>
          <cell r="B1497">
            <v>0</v>
          </cell>
          <cell r="C1497">
            <v>4420440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</row>
        <row r="1498">
          <cell r="A1498" t="str">
            <v>521510 Základní mzdy včetně příplatků a náhrad</v>
          </cell>
          <cell r="B1498">
            <v>0</v>
          </cell>
          <cell r="C1498">
            <v>4420440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</row>
        <row r="1499">
          <cell r="A1499" t="str">
            <v>521511 Přesčasy</v>
          </cell>
          <cell r="B1499">
            <v>0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</row>
        <row r="1500">
          <cell r="A1500" t="str">
            <v>521511 Přesčasy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</row>
        <row r="1501">
          <cell r="A1501" t="str">
            <v>521512 Telekomunikační služb</v>
          </cell>
          <cell r="B1501">
            <v>0</v>
          </cell>
          <cell r="C1501">
            <v>5869.95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A1502" t="str">
            <v>521512 Telekomunikační služby</v>
          </cell>
          <cell r="B1502">
            <v>0</v>
          </cell>
          <cell r="C1502">
            <v>5869.95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</row>
        <row r="1503">
          <cell r="A1503" t="str">
            <v>521520 Prémie a odměny</v>
          </cell>
          <cell r="B1503">
            <v>0</v>
          </cell>
          <cell r="C1503">
            <v>304374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</row>
        <row r="1504">
          <cell r="A1504" t="str">
            <v>521520 Prémie a odměny</v>
          </cell>
          <cell r="B1504">
            <v>0</v>
          </cell>
          <cell r="C1504">
            <v>304374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</row>
        <row r="1505">
          <cell r="A1505" t="str">
            <v>521521 Nájemné</v>
          </cell>
          <cell r="B1505">
            <v>0</v>
          </cell>
          <cell r="C1505">
            <v>752521.27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</row>
        <row r="1506">
          <cell r="A1506" t="str">
            <v>521521 Nájemné</v>
          </cell>
          <cell r="B1506">
            <v>0</v>
          </cell>
          <cell r="C1506">
            <v>752521.27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</row>
        <row r="1507">
          <cell r="A1507" t="str">
            <v>521523 Nájemné ostatní</v>
          </cell>
          <cell r="B1507">
            <v>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 t="str">
            <v>521523 Nájemné ostatní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 t="str">
            <v>521525 Stabilizační odměny</v>
          </cell>
          <cell r="B1509">
            <v>0</v>
          </cell>
          <cell r="C1509">
            <v>50000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</row>
        <row r="1510">
          <cell r="A1510" t="str">
            <v>521525 Stabilizační odměny</v>
          </cell>
          <cell r="B1510">
            <v>0</v>
          </cell>
          <cell r="C1510">
            <v>50000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</row>
        <row r="1511">
          <cell r="A1511" t="str">
            <v>521533 Náklady na služby oso</v>
          </cell>
          <cell r="B1511">
            <v>0</v>
          </cell>
          <cell r="C1511">
            <v>327976.56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</row>
        <row r="1512">
          <cell r="A1512" t="str">
            <v>521533 Náklady na služby osob se ZPS</v>
          </cell>
          <cell r="B1512">
            <v>0</v>
          </cell>
          <cell r="C1512">
            <v>327976.56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</row>
        <row r="1513">
          <cell r="A1513" t="str">
            <v>521535 Náklady na ubytování</v>
          </cell>
          <cell r="B1513">
            <v>0</v>
          </cell>
          <cell r="C1513">
            <v>21784.959999999999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</row>
        <row r="1514">
          <cell r="A1514" t="str">
            <v>521535 Náklady na ubytování</v>
          </cell>
          <cell r="B1514">
            <v>0</v>
          </cell>
          <cell r="C1514">
            <v>21784.959999999999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</row>
        <row r="1515">
          <cell r="A1515" t="str">
            <v>521536 Školení</v>
          </cell>
          <cell r="B1515">
            <v>0</v>
          </cell>
          <cell r="C1515">
            <v>15427.5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</row>
        <row r="1516">
          <cell r="A1516" t="str">
            <v>521536 Školení</v>
          </cell>
          <cell r="B1516">
            <v>0</v>
          </cell>
          <cell r="C1516">
            <v>15427.5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</row>
        <row r="1517">
          <cell r="A1517" t="str">
            <v>521540 Provize likvidátora Ž</v>
          </cell>
          <cell r="B1517">
            <v>0</v>
          </cell>
          <cell r="C1517">
            <v>845677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</row>
        <row r="1518">
          <cell r="A1518" t="str">
            <v>521540 Provize likvidátora ŽP</v>
          </cell>
          <cell r="B1518">
            <v>0</v>
          </cell>
          <cell r="C1518">
            <v>845677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</row>
        <row r="1519">
          <cell r="A1519" t="str">
            <v>521550 Mzdové náklady - min.</v>
          </cell>
          <cell r="B1519">
            <v>0</v>
          </cell>
          <cell r="C1519">
            <v>110016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</row>
        <row r="1520">
          <cell r="A1520" t="str">
            <v>521550 Mzdové náklady - min. rok (nevyčerp.dovolená)</v>
          </cell>
          <cell r="B1520">
            <v>0</v>
          </cell>
          <cell r="C1520">
            <v>110016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</row>
        <row r="1521">
          <cell r="A1521" t="str">
            <v>521560 Mimořádné odměny</v>
          </cell>
          <cell r="B1521">
            <v>0</v>
          </cell>
          <cell r="C1521">
            <v>-15022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</row>
        <row r="1522">
          <cell r="A1522" t="str">
            <v>521560 Mimořádné odměny</v>
          </cell>
          <cell r="B1522">
            <v>0</v>
          </cell>
          <cell r="C1522">
            <v>-15022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</row>
        <row r="1523">
          <cell r="A1523" t="str">
            <v>521611 Cestovné</v>
          </cell>
          <cell r="B1523">
            <v>0</v>
          </cell>
          <cell r="C1523">
            <v>10407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</row>
        <row r="1524">
          <cell r="A1524" t="str">
            <v>521611 Cestovné</v>
          </cell>
          <cell r="B1524">
            <v>0</v>
          </cell>
          <cell r="C1524">
            <v>10407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</row>
        <row r="1525">
          <cell r="A1525" t="str">
            <v>521612 Cestovné - nadlimitní</v>
          </cell>
          <cell r="B1525">
            <v>0</v>
          </cell>
          <cell r="C1525">
            <v>16988.62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</row>
        <row r="1526">
          <cell r="A1526" t="str">
            <v>521612 Cestovné - nadlimitní</v>
          </cell>
          <cell r="B1526">
            <v>0</v>
          </cell>
          <cell r="C1526">
            <v>16988.62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521613 Cestovné - zahraniční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 t="str">
            <v>521613 Cestovné - zahraniční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 t="str">
            <v>521620 Náklady na ostatní sl</v>
          </cell>
          <cell r="B1529">
            <v>0</v>
          </cell>
          <cell r="C1529">
            <v>10367.459999999999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</row>
        <row r="1530">
          <cell r="A1530" t="str">
            <v>521620 Náklady na ostatní služby</v>
          </cell>
          <cell r="B1530">
            <v>0</v>
          </cell>
          <cell r="C1530">
            <v>10367.459999999999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</row>
        <row r="1531">
          <cell r="A1531" t="str">
            <v>521630 Náklady na lékařské v</v>
          </cell>
          <cell r="B1531">
            <v>0</v>
          </cell>
          <cell r="C1531">
            <v>2245551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</row>
        <row r="1532">
          <cell r="A1532" t="str">
            <v>521630 Náklady na lékařské výkony při likvidaci PU</v>
          </cell>
          <cell r="B1532">
            <v>0</v>
          </cell>
          <cell r="C1532">
            <v>2245551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</row>
        <row r="1533">
          <cell r="A1533" t="str">
            <v>521640 Odměna za likvidaci P</v>
          </cell>
          <cell r="B1533">
            <v>0</v>
          </cell>
          <cell r="C1533">
            <v>12636653.5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A1534" t="str">
            <v>521640 Odměna za likvidaci PU -externí zprostředkovatel</v>
          </cell>
          <cell r="B1534">
            <v>0</v>
          </cell>
          <cell r="C1534">
            <v>12636653.5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</row>
        <row r="1535">
          <cell r="A1535" t="str">
            <v>521650 Ostatní náklady nadli</v>
          </cell>
          <cell r="B1535">
            <v>0</v>
          </cell>
          <cell r="C1535">
            <v>85992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</row>
        <row r="1536">
          <cell r="A1536" t="str">
            <v>521650 Ostatní náklady nadlimitní</v>
          </cell>
          <cell r="B1536">
            <v>0</v>
          </cell>
          <cell r="C1536">
            <v>85992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A1537" t="str">
            <v>521730 Náklady na tisk a spo</v>
          </cell>
          <cell r="B1537">
            <v>0</v>
          </cell>
          <cell r="C1537">
            <v>260340.71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</row>
        <row r="1538">
          <cell r="A1538" t="str">
            <v>521730 Náklady na tisk a spotřebu techn. tiskopisů</v>
          </cell>
          <cell r="B1538">
            <v>0</v>
          </cell>
          <cell r="C1538">
            <v>260340.71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</row>
        <row r="1539">
          <cell r="A1539" t="str">
            <v>521750 Spotřeba ostatního ma</v>
          </cell>
          <cell r="B1539">
            <v>0</v>
          </cell>
          <cell r="C1539">
            <v>1502.28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</row>
        <row r="1540">
          <cell r="A1540" t="str">
            <v>521750 Spotřeba ostatního materiálu při likvidaci PU</v>
          </cell>
          <cell r="B1540">
            <v>0</v>
          </cell>
          <cell r="C1540">
            <v>1502.28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</row>
        <row r="1541">
          <cell r="A1541" t="str">
            <v>521761 Ostatní provozní nákl</v>
          </cell>
          <cell r="B1541">
            <v>0</v>
          </cell>
          <cell r="C1541">
            <v>440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</row>
        <row r="1542">
          <cell r="A1542" t="str">
            <v>521761 Ostatní provozní náklady</v>
          </cell>
          <cell r="B1542">
            <v>0</v>
          </cell>
          <cell r="C1542">
            <v>440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</row>
        <row r="1543">
          <cell r="A1543" t="str">
            <v>521845 Spotřeba drobného hmo</v>
          </cell>
          <cell r="B1543">
            <v>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 t="str">
            <v>521845 Spotřeba drobného hmotného majetku do limitu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 t="str">
            <v>521910 Poštovné</v>
          </cell>
          <cell r="B1545">
            <v>0</v>
          </cell>
          <cell r="C1545">
            <v>842706.2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</row>
        <row r="1546">
          <cell r="A1546" t="str">
            <v>521910 Poštovné</v>
          </cell>
          <cell r="B1546">
            <v>0</v>
          </cell>
          <cell r="C1546">
            <v>842706.2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</row>
        <row r="1547">
          <cell r="A1547" t="str">
            <v>521930 Poplatky za vedení šk</v>
          </cell>
          <cell r="B1547">
            <v>0</v>
          </cell>
          <cell r="C1547">
            <v>426740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</row>
        <row r="1548">
          <cell r="A1548" t="str">
            <v>521930 Poplatky za vedení škodního účtu</v>
          </cell>
          <cell r="B1548">
            <v>0</v>
          </cell>
          <cell r="C1548">
            <v>426740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</row>
        <row r="1549">
          <cell r="A1549" t="str">
            <v>521942 Odpis nestálců šk. úč</v>
          </cell>
          <cell r="B1549">
            <v>0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</row>
        <row r="1550">
          <cell r="A1550" t="str">
            <v>521942 Odpis nestálců šk. účtárny - ŽP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</row>
        <row r="1551">
          <cell r="A1551" t="str">
            <v>521953 Příspěvek na penzijní</v>
          </cell>
          <cell r="B1551">
            <v>0</v>
          </cell>
          <cell r="C1551">
            <v>89312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</row>
        <row r="1552">
          <cell r="A1552" t="str">
            <v>521953 Příspěvek na penzijní připojištění zaměstnanců daň</v>
          </cell>
          <cell r="B1552">
            <v>0</v>
          </cell>
          <cell r="C1552">
            <v>89312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</row>
        <row r="1553">
          <cell r="A1553" t="str">
            <v xml:space="preserve">521955 Příspěvek na životní 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</row>
        <row r="1554">
          <cell r="A1554" t="str">
            <v>521955 Příspěvek na životní pojištění zaměstnanců daň.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</row>
        <row r="1555">
          <cell r="A1555" t="str">
            <v>521980 Náklady na závodní st</v>
          </cell>
          <cell r="B1555">
            <v>0</v>
          </cell>
          <cell r="C1555">
            <v>165264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</row>
        <row r="1556">
          <cell r="A1556" t="str">
            <v>521980 Náklady na závodní stravování</v>
          </cell>
          <cell r="B1556">
            <v>0</v>
          </cell>
          <cell r="C1556">
            <v>165264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</row>
        <row r="1557">
          <cell r="A1557" t="str">
            <v xml:space="preserve">521999 Pojistná plnění - ŽP </v>
          </cell>
          <cell r="B1557">
            <v>0</v>
          </cell>
          <cell r="C1557">
            <v>408617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</row>
        <row r="1558">
          <cell r="A1558" t="str">
            <v>521999 Pojistná plnění - ŽP - nadlimitní</v>
          </cell>
          <cell r="B1558">
            <v>0</v>
          </cell>
          <cell r="C1558">
            <v>408617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</row>
        <row r="1559">
          <cell r="A1559" t="str">
            <v>522120 Podíl zajišťovatelů n</v>
          </cell>
          <cell r="B1559">
            <v>0</v>
          </cell>
          <cell r="C1559">
            <v>-2986563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</row>
        <row r="1560">
          <cell r="A1560" t="str">
            <v>522120 Podíl zajišťovatelů na nákl. na PUprop-Ž rizikové</v>
          </cell>
          <cell r="B1560">
            <v>0</v>
          </cell>
          <cell r="C1560">
            <v>-2986563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</row>
        <row r="1561">
          <cell r="A1561" t="str">
            <v>522123 Podíl zajišťovatelů n</v>
          </cell>
          <cell r="B1561">
            <v>0</v>
          </cell>
          <cell r="C1561">
            <v>-8003953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</row>
        <row r="1562">
          <cell r="A1562" t="str">
            <v>522123 Podíl zajišťovatelů na PUprop-rizikové-předch.roky</v>
          </cell>
          <cell r="B1562">
            <v>0</v>
          </cell>
          <cell r="C1562">
            <v>-8003953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</row>
        <row r="1563">
          <cell r="A1563" t="str">
            <v>522520 Podíl zajišťov. na po</v>
          </cell>
          <cell r="B1563">
            <v>0</v>
          </cell>
          <cell r="C1563">
            <v>-103072681.54000001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</row>
        <row r="1564">
          <cell r="A1564" t="str">
            <v>522520 Podíl zajišťov. na poj.plnění - VIG - běžný rok</v>
          </cell>
          <cell r="B1564">
            <v>0</v>
          </cell>
          <cell r="C1564">
            <v>-103072681.54000001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</row>
        <row r="1565">
          <cell r="A1565" t="str">
            <v>522523 Podíl zajišťov. na po</v>
          </cell>
          <cell r="B1565">
            <v>0</v>
          </cell>
          <cell r="C1565">
            <v>-199104949.41999999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</row>
        <row r="1566">
          <cell r="A1566" t="str">
            <v>522523 Podíl zajišťov. na poj.plnění - VIG - předch. rok</v>
          </cell>
          <cell r="B1566">
            <v>0</v>
          </cell>
          <cell r="C1566">
            <v>-199104949.41999999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</row>
        <row r="1567">
          <cell r="A1567" t="str">
            <v>522920 Podíl zajišťov.na nák</v>
          </cell>
          <cell r="B1567">
            <v>0</v>
          </cell>
          <cell r="C1567">
            <v>-2754535.2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</row>
        <row r="1568">
          <cell r="A1568" t="str">
            <v>522920 Podíl zajišťov.na nákl. na PU-rizikové-CSHYP-b.r.</v>
          </cell>
          <cell r="B1568">
            <v>0</v>
          </cell>
          <cell r="C1568">
            <v>-2754535.2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522921 Podíl zajišťov.na nák</v>
          </cell>
          <cell r="B1569">
            <v>0</v>
          </cell>
          <cell r="C1569">
            <v>-6566972.6699999999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</row>
        <row r="1570">
          <cell r="A1570" t="str">
            <v>522921 Podíl zajišťov.na nákl. na PU-rizikové-CSHYP-min.r</v>
          </cell>
          <cell r="B1570">
            <v>0</v>
          </cell>
          <cell r="C1570">
            <v>-6566972.6699999999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</row>
        <row r="1571">
          <cell r="A1571" t="str">
            <v>523100 Tvorba rezervy na nez</v>
          </cell>
          <cell r="B1571">
            <v>0</v>
          </cell>
          <cell r="C1571">
            <v>79713352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</row>
        <row r="1572">
          <cell r="A1572" t="str">
            <v>523100 Tvorba rezervy na nezasl. pojistné</v>
          </cell>
          <cell r="B1572">
            <v>0</v>
          </cell>
          <cell r="C1572">
            <v>79713352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</row>
        <row r="1573">
          <cell r="A1573" t="str">
            <v>524100 Tvorba rez.na nezasl.</v>
          </cell>
          <cell r="B1573">
            <v>0</v>
          </cell>
          <cell r="C1573">
            <v>-7657789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</row>
        <row r="1574">
          <cell r="A1574" t="str">
            <v>524100 Tvorba rez.na nezasl.poj.-postoupená-ŽP</v>
          </cell>
          <cell r="B1574">
            <v>0</v>
          </cell>
          <cell r="C1574">
            <v>-7657789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</row>
        <row r="1575">
          <cell r="A1575" t="str">
            <v>524520 Tvorba rezervy na nez</v>
          </cell>
          <cell r="B1575">
            <v>0</v>
          </cell>
          <cell r="C1575">
            <v>-5035765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</row>
        <row r="1576">
          <cell r="A1576" t="str">
            <v>524520 Tvorba rezervy na nezasl. pojistné-post.-VIG-ŽP</v>
          </cell>
          <cell r="B1576">
            <v>0</v>
          </cell>
          <cell r="C1576">
            <v>-5035765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</row>
        <row r="1577">
          <cell r="A1577" t="str">
            <v>525110 Tvorba RBNS - kapitál</v>
          </cell>
          <cell r="B1577">
            <v>0</v>
          </cell>
          <cell r="C1577">
            <v>2486966351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</row>
        <row r="1578">
          <cell r="A1578" t="str">
            <v>525110 Tvorba RBNS - kapitálová hodnota</v>
          </cell>
          <cell r="B1578">
            <v>0</v>
          </cell>
          <cell r="C1578">
            <v>2486966351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</row>
        <row r="1579">
          <cell r="A1579" t="str">
            <v>525113 Tvorba RBNS - kapitál</v>
          </cell>
          <cell r="B1579">
            <v>0</v>
          </cell>
          <cell r="C1579">
            <v>445718781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</row>
        <row r="1580">
          <cell r="A1580" t="str">
            <v>525113 Tvorba RBNS - kapitálová hodn. -předch.roky</v>
          </cell>
          <cell r="B1580">
            <v>0</v>
          </cell>
          <cell r="C1580">
            <v>445718781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</row>
        <row r="1581">
          <cell r="A1581" t="str">
            <v>525120 Tvorba RBNS - rizikov</v>
          </cell>
          <cell r="B1581">
            <v>0</v>
          </cell>
          <cell r="C1581">
            <v>479004025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</row>
        <row r="1582">
          <cell r="A1582" t="str">
            <v>525120 Tvorba RBNS - riziková</v>
          </cell>
          <cell r="B1582">
            <v>0</v>
          </cell>
          <cell r="C1582">
            <v>479004025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</row>
        <row r="1583">
          <cell r="A1583" t="str">
            <v>525123 Tvorba RBNS - rizikov</v>
          </cell>
          <cell r="B1583">
            <v>0</v>
          </cell>
          <cell r="C1583">
            <v>647059845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</row>
        <row r="1584">
          <cell r="A1584" t="str">
            <v>525123 Tvorba RBNS - riziková-předch.roky</v>
          </cell>
          <cell r="B1584">
            <v>0</v>
          </cell>
          <cell r="C1584">
            <v>647059845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</row>
        <row r="1585">
          <cell r="A1585" t="str">
            <v>525200 Tvorba rezervy IBNR -</v>
          </cell>
          <cell r="B1585">
            <v>0</v>
          </cell>
          <cell r="C1585">
            <v>682789009.65999997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</row>
        <row r="1586">
          <cell r="A1586" t="str">
            <v>525200 Tvorba rezervy IBNR - životní pojištění</v>
          </cell>
          <cell r="B1586">
            <v>0</v>
          </cell>
          <cell r="C1586">
            <v>682789009.65999997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</row>
        <row r="1587">
          <cell r="A1587" t="str">
            <v xml:space="preserve">525220 Tvorba IBNR - přech. </v>
          </cell>
          <cell r="B1587">
            <v>0</v>
          </cell>
          <cell r="C1587">
            <v>1002075820.5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</row>
        <row r="1588">
          <cell r="A1588" t="str">
            <v>525220 Tvorba IBNR - přech. roky</v>
          </cell>
          <cell r="B1588">
            <v>0</v>
          </cell>
          <cell r="C1588">
            <v>1002075820.5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</row>
        <row r="1589">
          <cell r="A1589" t="str">
            <v>526120 Tvorba rezervy RBNS p</v>
          </cell>
          <cell r="B1589">
            <v>0</v>
          </cell>
          <cell r="C1589">
            <v>-4759425.7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</row>
        <row r="1590">
          <cell r="A1590" t="str">
            <v>526120 Tvorba rezervy RBNS postoupené zaj.-Ž rizikové</v>
          </cell>
          <cell r="B1590">
            <v>0</v>
          </cell>
          <cell r="C1590">
            <v>-4759425.7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</row>
        <row r="1591">
          <cell r="A1591" t="str">
            <v>526123 Tvorba RBNS postoupen</v>
          </cell>
          <cell r="B1591">
            <v>0</v>
          </cell>
          <cell r="C1591">
            <v>-3726392.97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</row>
        <row r="1592">
          <cell r="A1592" t="str">
            <v>526123 Tvorba RBNS postoupené zaj.- rizikové-předch.roky</v>
          </cell>
          <cell r="B1592">
            <v>0</v>
          </cell>
          <cell r="C1592">
            <v>-3726392.97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</row>
        <row r="1593">
          <cell r="A1593" t="str">
            <v>526125 Tvorba rezervy RBNS p</v>
          </cell>
          <cell r="B1593">
            <v>0</v>
          </cell>
          <cell r="C1593">
            <v>-75103527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</row>
        <row r="1594">
          <cell r="A1594" t="str">
            <v>526125 Tvorba rezervy RBNS post. zaj.-běž.rok - VIG</v>
          </cell>
          <cell r="B1594">
            <v>0</v>
          </cell>
          <cell r="C1594">
            <v>-75103527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</row>
        <row r="1595">
          <cell r="A1595" t="str">
            <v>526126 Tvorba rezervy RBNS p</v>
          </cell>
          <cell r="B1595">
            <v>0</v>
          </cell>
          <cell r="C1595">
            <v>-126029065.5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</row>
        <row r="1596">
          <cell r="A1596" t="str">
            <v>526126 Tvorba rezervy RBNS post. zaj.-předch.rok - VIG</v>
          </cell>
          <cell r="B1596">
            <v>0</v>
          </cell>
          <cell r="C1596">
            <v>-126029065.5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</row>
        <row r="1597">
          <cell r="A1597" t="str">
            <v>526223 Tvorba rezervy IBNR p</v>
          </cell>
          <cell r="B1597">
            <v>0</v>
          </cell>
          <cell r="C1597">
            <v>186015006.63999999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</row>
        <row r="1598">
          <cell r="A1598" t="str">
            <v>526223 Tvorba rezervy IBNR post.zajišť.-předch. rok - VIG</v>
          </cell>
          <cell r="B1598">
            <v>0</v>
          </cell>
          <cell r="C1598">
            <v>186015006.63999999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</row>
        <row r="1599">
          <cell r="A1599" t="str">
            <v>526225 Tvorba rezervy IBNR p</v>
          </cell>
          <cell r="B1599">
            <v>0</v>
          </cell>
          <cell r="C1599">
            <v>-368820522.38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</row>
        <row r="1600">
          <cell r="A1600" t="str">
            <v>526225 Tvorba rezervy IBNR post.zajišť.-běž. rok - VIG</v>
          </cell>
          <cell r="B1600">
            <v>0</v>
          </cell>
          <cell r="C1600">
            <v>-368820522.38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</row>
        <row r="1601">
          <cell r="A1601" t="str">
            <v>527100 Tvorba rezervy na poj</v>
          </cell>
          <cell r="B1601">
            <v>0</v>
          </cell>
          <cell r="C1601">
            <v>1620585682.48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</row>
        <row r="1602">
          <cell r="A1602" t="str">
            <v>527100 Tvorba rezervy na pojistné životního pojištění</v>
          </cell>
          <cell r="B1602">
            <v>0</v>
          </cell>
          <cell r="C1602">
            <v>1620585682.48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</row>
        <row r="1603">
          <cell r="A1603" t="str">
            <v xml:space="preserve">527200 Tvorba rezervy na ŽP </v>
          </cell>
          <cell r="B1603">
            <v>0</v>
          </cell>
          <cell r="C1603">
            <v>158284227.91999999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</row>
        <row r="1604">
          <cell r="A1604" t="str">
            <v>527200 Tvorba rezervy na ŽP - flexi - 3%</v>
          </cell>
          <cell r="B1604">
            <v>0</v>
          </cell>
          <cell r="C1604">
            <v>158284227.91999999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</row>
        <row r="1605">
          <cell r="A1605" t="str">
            <v xml:space="preserve">527201 Tvorba rezervy na ŽP </v>
          </cell>
          <cell r="B1605">
            <v>0</v>
          </cell>
          <cell r="C1605">
            <v>-693661434.35000002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</row>
        <row r="1606">
          <cell r="A1606" t="str">
            <v>527201 Tvorba rezervy na ŽP - flexi - 2 %</v>
          </cell>
          <cell r="B1606">
            <v>0</v>
          </cell>
          <cell r="C1606">
            <v>-693661434.35000002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</row>
        <row r="1607">
          <cell r="A1607" t="str">
            <v>527202 Tvorba rezervy na ŽP-</v>
          </cell>
          <cell r="B1607">
            <v>0</v>
          </cell>
          <cell r="C1607">
            <v>305318037.63999999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</row>
        <row r="1608">
          <cell r="A1608" t="str">
            <v>527202 Tvorba rezervy na ŽP-XZ-BP-2,4 %</v>
          </cell>
          <cell r="B1608">
            <v>0</v>
          </cell>
          <cell r="C1608">
            <v>305318037.63999999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</row>
        <row r="1609">
          <cell r="A1609" t="str">
            <v>527203 Tvorba rezervy na ŽP-</v>
          </cell>
          <cell r="B1609">
            <v>0</v>
          </cell>
          <cell r="C1609">
            <v>-392778540.06999999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</row>
        <row r="1610">
          <cell r="A1610" t="str">
            <v>527203 Tvorba rezervy na ŽP-XZ-JP-0%</v>
          </cell>
          <cell r="B1610">
            <v>0</v>
          </cell>
          <cell r="C1610">
            <v>-392778540.06999999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</row>
        <row r="1611">
          <cell r="A1611" t="str">
            <v>527300 Tvorba rezervy na při</v>
          </cell>
          <cell r="B1611">
            <v>0</v>
          </cell>
          <cell r="C1611">
            <v>36367198.789999999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</row>
        <row r="1612">
          <cell r="A1612" t="str">
            <v>527300 Tvorba rezervy na přiznané podíly na ziscích</v>
          </cell>
          <cell r="B1612">
            <v>0</v>
          </cell>
          <cell r="C1612">
            <v>36367198.789999999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</row>
        <row r="1613">
          <cell r="A1613" t="str">
            <v xml:space="preserve">527423 Tvorba rezervy na ŽP </v>
          </cell>
          <cell r="B1613">
            <v>0</v>
          </cell>
          <cell r="C1613">
            <v>47019031.57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</row>
        <row r="1614">
          <cell r="A1614" t="str">
            <v>527423 Tvorba rezervy na ŽP - bonus za bezešk.průběh</v>
          </cell>
          <cell r="B1614">
            <v>0</v>
          </cell>
          <cell r="C1614">
            <v>47019031.57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A1615" t="str">
            <v xml:space="preserve">527523 Tvorba rezervy na ŽP </v>
          </cell>
          <cell r="B1615">
            <v>0</v>
          </cell>
          <cell r="C1615">
            <v>23373819.399999999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</row>
        <row r="1616">
          <cell r="A1616" t="str">
            <v>527523 Tvorba rezervy na ŽP - bonus za věrnost</v>
          </cell>
          <cell r="B1616">
            <v>0</v>
          </cell>
          <cell r="C1616">
            <v>23373819.399999999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</row>
        <row r="1617">
          <cell r="A1617" t="str">
            <v>529100 Tvorba rezerv na prém</v>
          </cell>
          <cell r="B1617">
            <v>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 t="str">
            <v>529100 Tvorba rezerv na prémie a slevy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 t="str">
            <v>529200 TR na ŽP-UL(nositel r</v>
          </cell>
          <cell r="B1619">
            <v>0</v>
          </cell>
          <cell r="C1619">
            <v>-31908589.449999999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</row>
        <row r="1620">
          <cell r="A1620" t="str">
            <v>529200 TR na ŽP-UL(nositel riz.-pojistník)-Stabilní progr</v>
          </cell>
          <cell r="B1620">
            <v>0</v>
          </cell>
          <cell r="C1620">
            <v>-31908589.449999999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</row>
        <row r="1621">
          <cell r="A1621" t="str">
            <v>529201 TR na ŽP-UL(nositel r</v>
          </cell>
          <cell r="B1621">
            <v>0</v>
          </cell>
          <cell r="C1621">
            <v>-21533108.52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</row>
        <row r="1622">
          <cell r="A1622" t="str">
            <v>529201 TR na ŽP-UL(nositel riz.-pojistník)-Dynamický prog</v>
          </cell>
          <cell r="B1622">
            <v>0</v>
          </cell>
          <cell r="C1622">
            <v>-21533108.52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</row>
        <row r="1623">
          <cell r="A1623" t="str">
            <v>529202 TR na ŽP-UL(nositel r</v>
          </cell>
          <cell r="B1623">
            <v>0</v>
          </cell>
          <cell r="C1623">
            <v>75169389.209999993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</row>
        <row r="1624">
          <cell r="A1624" t="str">
            <v>529202 TR na ŽP-UL(nositel riz.-pojistník)-invest</v>
          </cell>
          <cell r="B1624">
            <v>0</v>
          </cell>
          <cell r="C1624">
            <v>75169389.209999993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</row>
        <row r="1625">
          <cell r="A1625" t="str">
            <v>529230 TR na ŽP-UL-nositel i</v>
          </cell>
          <cell r="B1625">
            <v>0</v>
          </cell>
          <cell r="C1625">
            <v>2461297.65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</row>
        <row r="1626">
          <cell r="A1626" t="str">
            <v>529230 TR na ŽP-UL-nositel inv.riz.pojistník- Partners Un</v>
          </cell>
          <cell r="B1626">
            <v>0</v>
          </cell>
          <cell r="C1626">
            <v>2461297.65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</row>
        <row r="1627">
          <cell r="A1627" t="str">
            <v>529240 TR na ŽP-UL-nositel i</v>
          </cell>
          <cell r="B1627">
            <v>0</v>
          </cell>
          <cell r="C1627">
            <v>188460.11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</row>
        <row r="1628">
          <cell r="A1628" t="str">
            <v>529240 TR na ŽP-UL-nositel inv.riz.pojistník- Conseq UL</v>
          </cell>
          <cell r="B1628">
            <v>0</v>
          </cell>
          <cell r="C1628">
            <v>188460.11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</row>
        <row r="1629">
          <cell r="A1629" t="str">
            <v>529250 TR na ŽP-UL(nositel r</v>
          </cell>
          <cell r="B1629">
            <v>0</v>
          </cell>
          <cell r="C1629">
            <v>-9522675.1500000004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</row>
        <row r="1630">
          <cell r="A1630" t="str">
            <v>529250 TR na ŽP-UL(nositel riz.-pojistník)-Premium</v>
          </cell>
          <cell r="B1630">
            <v>0</v>
          </cell>
          <cell r="C1630">
            <v>-9522675.1500000004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</row>
        <row r="1631">
          <cell r="A1631" t="str">
            <v>529260 TR na ŽP-UL(nositel r</v>
          </cell>
          <cell r="B1631">
            <v>0</v>
          </cell>
          <cell r="C1631">
            <v>110690425.34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</row>
        <row r="1632">
          <cell r="A1632" t="str">
            <v>529260 TR na ŽP-UL(nositel riz.-pojistník)-HF</v>
          </cell>
          <cell r="B1632">
            <v>0</v>
          </cell>
          <cell r="C1632">
            <v>110690425.34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</row>
        <row r="1633">
          <cell r="A1633" t="str">
            <v>529300 Tvorba rez. na splněn</v>
          </cell>
          <cell r="B1633">
            <v>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 t="str">
            <v>529300 Tvorba rez. na splnění záv. z použ.techn.úr.míry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 t="str">
            <v xml:space="preserve">529900 Tvorba rez.na prémie </v>
          </cell>
          <cell r="B1635">
            <v>0</v>
          </cell>
          <cell r="C1635">
            <v>417044.1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</row>
        <row r="1636">
          <cell r="A1636" t="str">
            <v>529900 Tvorba rez.na prémie a slevy.-bonus sAutoúvěr</v>
          </cell>
          <cell r="B1636">
            <v>0</v>
          </cell>
          <cell r="C1636">
            <v>417044.1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</row>
        <row r="1637">
          <cell r="A1637" t="str">
            <v xml:space="preserve">529910 Tvorba rez.na prémie </v>
          </cell>
          <cell r="B1637">
            <v>0</v>
          </cell>
          <cell r="C1637">
            <v>153576320.87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</row>
        <row r="1638">
          <cell r="A1638" t="str">
            <v>529910 Tvorba rez.na prémie a slevy-bonus ČS</v>
          </cell>
          <cell r="B1638">
            <v>0</v>
          </cell>
          <cell r="C1638">
            <v>153576320.87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</row>
        <row r="1639">
          <cell r="A1639" t="str">
            <v>532210 Náklady na propagační</v>
          </cell>
          <cell r="B1639">
            <v>0</v>
          </cell>
          <cell r="C1639">
            <v>3287158.03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</row>
        <row r="1640">
          <cell r="A1640" t="str">
            <v>532210 Náklady na propagační služby</v>
          </cell>
          <cell r="B1640">
            <v>0</v>
          </cell>
          <cell r="C1640">
            <v>3287158.03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</row>
        <row r="1641">
          <cell r="A1641" t="str">
            <v>532211 Náklady na prop.sl.-p</v>
          </cell>
          <cell r="B1641">
            <v>0</v>
          </cell>
          <cell r="C1641">
            <v>18704686.460000001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</row>
        <row r="1642">
          <cell r="A1642" t="str">
            <v>532211 Náklady na prop.sl.-prezentace v médiích (Advert.)</v>
          </cell>
          <cell r="B1642">
            <v>0</v>
          </cell>
          <cell r="C1642">
            <v>18704686.460000001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</row>
        <row r="1643">
          <cell r="A1643" t="str">
            <v>532212 Náklady na prop. služ</v>
          </cell>
          <cell r="B1643">
            <v>0</v>
          </cell>
          <cell r="C1643">
            <v>593368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</row>
        <row r="1644">
          <cell r="A1644" t="str">
            <v>532212 Náklady na prop. služby-marketingový výzkum (MR)</v>
          </cell>
          <cell r="B1644">
            <v>0</v>
          </cell>
          <cell r="C1644">
            <v>593368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</row>
        <row r="1645">
          <cell r="A1645" t="str">
            <v>532220 Spotřeba propagačního</v>
          </cell>
          <cell r="B1645">
            <v>0</v>
          </cell>
          <cell r="C1645">
            <v>1195205.05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</row>
        <row r="1646">
          <cell r="A1646" t="str">
            <v>532220 Spotřeba propagačního materiálu</v>
          </cell>
          <cell r="B1646">
            <v>0</v>
          </cell>
          <cell r="C1646">
            <v>1195205.05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</row>
        <row r="1647">
          <cell r="A1647" t="str">
            <v>532221 Spotřeba propagačních</v>
          </cell>
          <cell r="B1647">
            <v>0</v>
          </cell>
          <cell r="C1647">
            <v>51493.73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</row>
        <row r="1648">
          <cell r="A1648" t="str">
            <v>532221 Spotřeba propagačních materiálů - nedaň. - živo</v>
          </cell>
          <cell r="B1648">
            <v>0</v>
          </cell>
          <cell r="C1648">
            <v>51493.73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</row>
        <row r="1649">
          <cell r="A1649" t="str">
            <v>532222 Spotřeba rekl. tiskop</v>
          </cell>
          <cell r="B1649">
            <v>0</v>
          </cell>
          <cell r="C1649">
            <v>583476.17000000004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</row>
        <row r="1650">
          <cell r="A1650" t="str">
            <v>532222 Spotřeba rekl. tiskopisů  (POS Materials)</v>
          </cell>
          <cell r="B1650">
            <v>0</v>
          </cell>
          <cell r="C1650">
            <v>583476.17000000004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</row>
        <row r="1651">
          <cell r="A1651" t="str">
            <v>532230 Náklady na tisk a spo</v>
          </cell>
          <cell r="B1651">
            <v>0</v>
          </cell>
          <cell r="C1651">
            <v>6512580.1399999997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</row>
        <row r="1652">
          <cell r="A1652" t="str">
            <v>532230 Náklady na tisk a spotřebu technických tiskopis</v>
          </cell>
          <cell r="B1652">
            <v>0</v>
          </cell>
          <cell r="C1652">
            <v>6512580.1399999997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</row>
        <row r="1653">
          <cell r="A1653" t="str">
            <v>532260 Náklady na reprezenta</v>
          </cell>
          <cell r="B1653">
            <v>0</v>
          </cell>
          <cell r="C1653">
            <v>349859.13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</row>
        <row r="1654">
          <cell r="A1654" t="str">
            <v>532260 Náklady na reprezentace - nedaňové - život</v>
          </cell>
          <cell r="B1654">
            <v>0</v>
          </cell>
          <cell r="C1654">
            <v>349859.13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</row>
        <row r="1655">
          <cell r="A1655" t="str">
            <v>532266 Náklady na podp.prode</v>
          </cell>
          <cell r="B1655">
            <v>0</v>
          </cell>
          <cell r="C1655">
            <v>6940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</row>
        <row r="1656">
          <cell r="A1656" t="str">
            <v>532266 Náklady na podp.prodeje-nestandardní případy-nedaň</v>
          </cell>
          <cell r="B1656">
            <v>0</v>
          </cell>
          <cell r="C1656">
            <v>6940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</row>
        <row r="1657">
          <cell r="A1657" t="str">
            <v>532268 Náklady ost. podp.pro</v>
          </cell>
          <cell r="B1657">
            <v>0</v>
          </cell>
          <cell r="C1657">
            <v>4728860.8499999996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</row>
        <row r="1658">
          <cell r="A1658" t="str">
            <v>532268 Náklady ost. podp.prodeje - nedaňové - život</v>
          </cell>
          <cell r="B1658">
            <v>0</v>
          </cell>
          <cell r="C1658">
            <v>4728860.8499999996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</row>
        <row r="1659">
          <cell r="A1659" t="str">
            <v>532269 Náklady ost. podp.pro</v>
          </cell>
          <cell r="B1659">
            <v>0</v>
          </cell>
          <cell r="C1659">
            <v>374218.16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</row>
        <row r="1660">
          <cell r="A1660" t="str">
            <v>532269 Náklady ost. podp.prodeje - daňové - život</v>
          </cell>
          <cell r="B1660">
            <v>0</v>
          </cell>
          <cell r="C1660">
            <v>374218.16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</row>
        <row r="1661">
          <cell r="A1661" t="str">
            <v>532270 Sponzorské dary - ned</v>
          </cell>
          <cell r="B1661">
            <v>0</v>
          </cell>
          <cell r="C1661">
            <v>715900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</row>
        <row r="1662">
          <cell r="A1662" t="str">
            <v>532270 Sponzorské dary - nedaňové - život</v>
          </cell>
          <cell r="B1662">
            <v>0</v>
          </cell>
          <cell r="C1662">
            <v>715900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</row>
        <row r="1663">
          <cell r="A1663" t="str">
            <v>532300 Náklady na lékařské p</v>
          </cell>
          <cell r="B1663">
            <v>0</v>
          </cell>
          <cell r="C1663">
            <v>1126586.3799999999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</row>
        <row r="1664">
          <cell r="A1664" t="str">
            <v>532300 Náklady na lékařské posudky</v>
          </cell>
          <cell r="B1664">
            <v>0</v>
          </cell>
          <cell r="C1664">
            <v>1126586.3799999999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</row>
        <row r="1665">
          <cell r="A1665" t="str">
            <v>532310 Spotřeba pohonných hm</v>
          </cell>
          <cell r="B1665">
            <v>0</v>
          </cell>
          <cell r="C1665">
            <v>1237113.69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</row>
        <row r="1666">
          <cell r="A1666" t="str">
            <v>532310 Spotřeba pohonných hmot</v>
          </cell>
          <cell r="B1666">
            <v>0</v>
          </cell>
          <cell r="C1666">
            <v>1237113.69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</row>
        <row r="1667">
          <cell r="A1667" t="str">
            <v>532341 Spotřeba ostatního ma</v>
          </cell>
          <cell r="B1667">
            <v>0</v>
          </cell>
          <cell r="C1667">
            <v>86155.77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</row>
        <row r="1668">
          <cell r="A1668" t="str">
            <v>532341 Spotřeba ostatního materiálu</v>
          </cell>
          <cell r="B1668">
            <v>0</v>
          </cell>
          <cell r="C1668">
            <v>86155.77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</row>
        <row r="1669">
          <cell r="A1669" t="str">
            <v>532342 Spotřeba materiálu na</v>
          </cell>
          <cell r="B1669">
            <v>0</v>
          </cell>
          <cell r="C1669">
            <v>10164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</row>
        <row r="1670">
          <cell r="A1670" t="str">
            <v>532342 Spotřeba materiálu na kopír. a tisk</v>
          </cell>
          <cell r="B1670">
            <v>0</v>
          </cell>
          <cell r="C1670">
            <v>10164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</row>
        <row r="1671">
          <cell r="A1671" t="str">
            <v>532343 Spotřeba knih publika</v>
          </cell>
          <cell r="B1671">
            <v>0</v>
          </cell>
          <cell r="C1671">
            <v>18846.73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</row>
        <row r="1672">
          <cell r="A1672" t="str">
            <v>532343 Spotřeba knih publikací a časopisů</v>
          </cell>
          <cell r="B1672">
            <v>0</v>
          </cell>
          <cell r="C1672">
            <v>18846.73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</row>
        <row r="1673">
          <cell r="A1673" t="str">
            <v xml:space="preserve">532344 Spotřeba materiálu - </v>
          </cell>
          <cell r="B1673">
            <v>0</v>
          </cell>
          <cell r="C1673">
            <v>32042.77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</row>
        <row r="1674">
          <cell r="A1674" t="str">
            <v>532344 Spotřeba materiálu - provoz služebních aut</v>
          </cell>
          <cell r="B1674">
            <v>0</v>
          </cell>
          <cell r="C1674">
            <v>32042.77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</row>
        <row r="1675">
          <cell r="A1675" t="str">
            <v>532345 Spotřeba drobného hmo</v>
          </cell>
          <cell r="B1675">
            <v>0</v>
          </cell>
          <cell r="C1675">
            <v>2131.0500000000002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</row>
        <row r="1676">
          <cell r="A1676" t="str">
            <v>532345 Spotřeba drobného hmotného majetku do limitu</v>
          </cell>
          <cell r="B1676">
            <v>0</v>
          </cell>
          <cell r="C1676">
            <v>2131.0500000000002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</row>
        <row r="1677">
          <cell r="A1677" t="str">
            <v>532360 Spotřeba energií a vo</v>
          </cell>
          <cell r="B1677">
            <v>0</v>
          </cell>
          <cell r="C1677">
            <v>-204805.64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</row>
        <row r="1678">
          <cell r="A1678" t="str">
            <v>532360 Spotřeba energií a vody</v>
          </cell>
          <cell r="B1678">
            <v>0</v>
          </cell>
          <cell r="C1678">
            <v>-204805.64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</row>
        <row r="1679">
          <cell r="A1679" t="str">
            <v xml:space="preserve">532371 Tvorba dohad.položek </v>
          </cell>
          <cell r="B1679">
            <v>0</v>
          </cell>
          <cell r="C1679">
            <v>1267286.01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</row>
        <row r="1680">
          <cell r="A1680" t="str">
            <v>532371 Tvorba dohad.položek - služby k nájemnému</v>
          </cell>
          <cell r="B1680">
            <v>0</v>
          </cell>
          <cell r="C1680">
            <v>1267286.01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</row>
        <row r="1681">
          <cell r="A1681" t="str">
            <v>532390 Ostatní poř.nákl.na P</v>
          </cell>
          <cell r="B1681">
            <v>0</v>
          </cell>
          <cell r="C1681">
            <v>1785000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</row>
        <row r="1682">
          <cell r="A1682" t="str">
            <v>532390 Ostatní poř.nákl.na PS-přepážková služba</v>
          </cell>
          <cell r="B1682">
            <v>0</v>
          </cell>
          <cell r="C1682">
            <v>1785000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</row>
        <row r="1683">
          <cell r="A1683" t="str">
            <v xml:space="preserve">532399 Náhr. nákl. z ukonč. </v>
          </cell>
          <cell r="B1683">
            <v>0</v>
          </cell>
          <cell r="C1683">
            <v>-947390.46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</row>
        <row r="1684">
          <cell r="A1684" t="str">
            <v>532399 Náhr. nákl. z ukonč. poj. smluv</v>
          </cell>
          <cell r="B1684">
            <v>0</v>
          </cell>
          <cell r="C1684">
            <v>-947390.46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</row>
        <row r="1685">
          <cell r="A1685" t="str">
            <v>532400 Provize externistů pr</v>
          </cell>
          <cell r="B1685">
            <v>0</v>
          </cell>
          <cell r="C1685">
            <v>518797033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</row>
        <row r="1686">
          <cell r="A1686" t="str">
            <v>532400 Provize externistů první - životní pojištění</v>
          </cell>
          <cell r="B1686">
            <v>0</v>
          </cell>
          <cell r="C1686">
            <v>518797033</v>
          </cell>
          <cell r="D1686">
            <v>0</v>
          </cell>
          <cell r="E1686">
            <v>0</v>
          </cell>
          <cell r="F1686">
            <v>0</v>
          </cell>
          <cell r="G1686">
            <v>0</v>
          </cell>
        </row>
        <row r="1687">
          <cell r="A1687" t="str">
            <v>532401 Odměny externistů (so</v>
          </cell>
          <cell r="B1687">
            <v>0</v>
          </cell>
          <cell r="C1687">
            <v>1250000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</row>
        <row r="1688">
          <cell r="A1688" t="str">
            <v>532401 Odměny externistů (soutěže) ŽP</v>
          </cell>
          <cell r="B1688">
            <v>0</v>
          </cell>
          <cell r="C1688">
            <v>1250000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</row>
        <row r="1689">
          <cell r="A1689" t="str">
            <v>532403 Provize externistů pr</v>
          </cell>
          <cell r="B1689">
            <v>0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</row>
        <row r="1690">
          <cell r="A1690" t="str">
            <v>532403 Provize externistů první - alianční - daňová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</row>
        <row r="1691">
          <cell r="A1691" t="str">
            <v>532405 Odměna zaměstn.  prvn</v>
          </cell>
          <cell r="B1691">
            <v>0</v>
          </cell>
          <cell r="C1691">
            <v>81953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</row>
        <row r="1692">
          <cell r="A1692" t="str">
            <v>532405 Odměna zaměstn.  první - životní pojištění</v>
          </cell>
          <cell r="B1692">
            <v>0</v>
          </cell>
          <cell r="C1692">
            <v>81953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</row>
        <row r="1693">
          <cell r="A1693" t="str">
            <v>532410 Zákonné zdravotní poj</v>
          </cell>
          <cell r="B1693">
            <v>0</v>
          </cell>
          <cell r="C1693">
            <v>2827938.9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</row>
        <row r="1694">
          <cell r="A1694" t="str">
            <v>532410 Zákonné zdravotní pojištění</v>
          </cell>
          <cell r="B1694">
            <v>0</v>
          </cell>
          <cell r="C1694">
            <v>2827938.9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</row>
        <row r="1695">
          <cell r="A1695" t="str">
            <v>532420 Zákonné sociální poji</v>
          </cell>
          <cell r="B1695">
            <v>0</v>
          </cell>
          <cell r="C1695">
            <v>7699839.5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</row>
        <row r="1696">
          <cell r="A1696" t="str">
            <v>532420 Zákonné sociální pojištění</v>
          </cell>
          <cell r="B1696">
            <v>0</v>
          </cell>
          <cell r="C1696">
            <v>7699839.5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</row>
        <row r="1697">
          <cell r="A1697" t="str">
            <v>532430 Náhrada mzdy - nemoce</v>
          </cell>
          <cell r="B1697">
            <v>0</v>
          </cell>
          <cell r="C1697">
            <v>74862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</row>
        <row r="1698">
          <cell r="A1698" t="str">
            <v>532430 Náhrada mzdy - nemocenská</v>
          </cell>
          <cell r="B1698">
            <v>0</v>
          </cell>
          <cell r="C1698">
            <v>74862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</row>
        <row r="1699">
          <cell r="A1699" t="str">
            <v xml:space="preserve">532510 Základní mzdy včetně </v>
          </cell>
          <cell r="B1699">
            <v>0</v>
          </cell>
          <cell r="C1699">
            <v>27535890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</row>
        <row r="1700">
          <cell r="A1700" t="str">
            <v>532510 Základní mzdy včetně příplatků a náhrad</v>
          </cell>
          <cell r="B1700">
            <v>0</v>
          </cell>
          <cell r="C1700">
            <v>27535890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</row>
        <row r="1701">
          <cell r="A1701" t="str">
            <v>532511 Přesčasy</v>
          </cell>
          <cell r="B1701">
            <v>0</v>
          </cell>
          <cell r="C1701">
            <v>34877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</row>
        <row r="1702">
          <cell r="A1702" t="str">
            <v>532511 Přesčasy</v>
          </cell>
          <cell r="B1702">
            <v>0</v>
          </cell>
          <cell r="C1702">
            <v>34877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</row>
        <row r="1703">
          <cell r="A1703" t="str">
            <v>532512 Telekomunikační služb</v>
          </cell>
          <cell r="B1703">
            <v>0</v>
          </cell>
          <cell r="C1703">
            <v>1048997.96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</row>
        <row r="1704">
          <cell r="A1704" t="str">
            <v>532512 Telekomunikační služby</v>
          </cell>
          <cell r="B1704">
            <v>0</v>
          </cell>
          <cell r="C1704">
            <v>1048997.96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</row>
        <row r="1705">
          <cell r="A1705" t="str">
            <v>532513 Poštovné</v>
          </cell>
          <cell r="B1705">
            <v>0</v>
          </cell>
          <cell r="C1705">
            <v>325766.7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</row>
        <row r="1706">
          <cell r="A1706" t="str">
            <v>532513 Poštovné</v>
          </cell>
          <cell r="B1706">
            <v>0</v>
          </cell>
          <cell r="C1706">
            <v>325766.7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</row>
        <row r="1707">
          <cell r="A1707" t="str">
            <v>532520 Prémie a odměny</v>
          </cell>
          <cell r="B1707">
            <v>0</v>
          </cell>
          <cell r="C1707">
            <v>881480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</row>
        <row r="1708">
          <cell r="A1708" t="str">
            <v>532520 Prémie a odměny</v>
          </cell>
          <cell r="B1708">
            <v>0</v>
          </cell>
          <cell r="C1708">
            <v>881480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</row>
        <row r="1709">
          <cell r="A1709" t="str">
            <v>532521 Nájemné</v>
          </cell>
          <cell r="B1709">
            <v>0</v>
          </cell>
          <cell r="C1709">
            <v>3832390.32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</row>
        <row r="1710">
          <cell r="A1710" t="str">
            <v>532521 Nájemné</v>
          </cell>
          <cell r="B1710">
            <v>0</v>
          </cell>
          <cell r="C1710">
            <v>3832390.32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</row>
        <row r="1711">
          <cell r="A1711" t="str">
            <v>532523 Nájemné ostatní</v>
          </cell>
          <cell r="B1711">
            <v>0</v>
          </cell>
          <cell r="C1711">
            <v>432465.53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</row>
        <row r="1712">
          <cell r="A1712" t="str">
            <v>532523 Nájemné ostatní</v>
          </cell>
          <cell r="B1712">
            <v>0</v>
          </cell>
          <cell r="C1712">
            <v>432465.53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A1713" t="str">
            <v>532525 Stabilizační odměny</v>
          </cell>
          <cell r="B1713">
            <v>0</v>
          </cell>
          <cell r="C1713">
            <v>45000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</row>
        <row r="1714">
          <cell r="A1714" t="str">
            <v>532525 Stabilizační odměny</v>
          </cell>
          <cell r="B1714">
            <v>0</v>
          </cell>
          <cell r="C1714">
            <v>45000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</row>
        <row r="1715">
          <cell r="A1715" t="str">
            <v>532530 Ostatní osobní náklad</v>
          </cell>
          <cell r="B1715">
            <v>0</v>
          </cell>
          <cell r="C1715">
            <v>61500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</row>
        <row r="1716">
          <cell r="A1716" t="str">
            <v>532530 Ostatní osobní náklady</v>
          </cell>
          <cell r="B1716">
            <v>0</v>
          </cell>
          <cell r="C1716">
            <v>61500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</row>
        <row r="1717">
          <cell r="A1717" t="str">
            <v>532531 Poradenství, právní s</v>
          </cell>
          <cell r="B1717">
            <v>0</v>
          </cell>
          <cell r="C1717">
            <v>2665988.5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</row>
        <row r="1718">
          <cell r="A1718" t="str">
            <v>532531 Poradenství, právní sl., audit</v>
          </cell>
          <cell r="B1718">
            <v>0</v>
          </cell>
          <cell r="C1718">
            <v>2665988.5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</row>
        <row r="1719">
          <cell r="A1719" t="str">
            <v>532533 Náklady na služby oso</v>
          </cell>
          <cell r="B1719">
            <v>0</v>
          </cell>
          <cell r="C1719">
            <v>88591.37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</row>
        <row r="1720">
          <cell r="A1720" t="str">
            <v>532533 Náklady na služby osob se ZPS</v>
          </cell>
          <cell r="B1720">
            <v>0</v>
          </cell>
          <cell r="C1720">
            <v>88591.37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</row>
        <row r="1721">
          <cell r="A1721" t="str">
            <v>532535 Náklady na ubytování</v>
          </cell>
          <cell r="B1721">
            <v>0</v>
          </cell>
          <cell r="C1721">
            <v>341717.22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</row>
        <row r="1722">
          <cell r="A1722" t="str">
            <v>532535 Náklady na ubytování</v>
          </cell>
          <cell r="B1722">
            <v>0</v>
          </cell>
          <cell r="C1722">
            <v>341717.22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</row>
        <row r="1723">
          <cell r="A1723" t="str">
            <v>532536 Školení</v>
          </cell>
          <cell r="B1723">
            <v>0</v>
          </cell>
          <cell r="C1723">
            <v>1263116.0900000001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</row>
        <row r="1724">
          <cell r="A1724" t="str">
            <v>532536 Školení</v>
          </cell>
          <cell r="B1724">
            <v>0</v>
          </cell>
          <cell r="C1724">
            <v>1263116.0900000001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</row>
        <row r="1725">
          <cell r="A1725" t="str">
            <v>532538 Náklady na ostatní sl</v>
          </cell>
          <cell r="B1725">
            <v>0</v>
          </cell>
          <cell r="C1725">
            <v>166966.57999999999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</row>
        <row r="1726">
          <cell r="A1726" t="str">
            <v>532538 Náklady na ostatní služby</v>
          </cell>
          <cell r="B1726">
            <v>0</v>
          </cell>
          <cell r="C1726">
            <v>166966.57999999999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</row>
        <row r="1727">
          <cell r="A1727" t="str">
            <v>532542 Opravy a údržba služe</v>
          </cell>
          <cell r="B1727">
            <v>0</v>
          </cell>
          <cell r="C1727">
            <v>708779.51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</row>
        <row r="1728">
          <cell r="A1728" t="str">
            <v>532542 Opravy a údržba služebních aut</v>
          </cell>
          <cell r="B1728">
            <v>0</v>
          </cell>
          <cell r="C1728">
            <v>708779.51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</row>
        <row r="1729">
          <cell r="A1729" t="str">
            <v>532546 Náklady na kopírovací</v>
          </cell>
          <cell r="B1729">
            <v>0</v>
          </cell>
          <cell r="C1729">
            <v>47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</row>
        <row r="1730">
          <cell r="A1730" t="str">
            <v>532546 Náklady na kopírovací služby</v>
          </cell>
          <cell r="B1730">
            <v>0</v>
          </cell>
          <cell r="C1730">
            <v>47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</row>
        <row r="1731">
          <cell r="A1731" t="str">
            <v>532547 Náklady na služby sou</v>
          </cell>
          <cell r="B1731">
            <v>0</v>
          </cell>
          <cell r="C1731">
            <v>229491.17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</row>
        <row r="1732">
          <cell r="A1732" t="str">
            <v>532547 Náklady na služby souvis. se služebními auty</v>
          </cell>
          <cell r="B1732">
            <v>0</v>
          </cell>
          <cell r="C1732">
            <v>229491.17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</row>
        <row r="1733">
          <cell r="A1733" t="str">
            <v>532550 Mzdové náklady - minu</v>
          </cell>
          <cell r="B1733">
            <v>0</v>
          </cell>
          <cell r="C1733">
            <v>1477800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</row>
        <row r="1734">
          <cell r="A1734" t="str">
            <v>532550 Mzdové náklady - minulý rok (nevyčerp.dovol.)</v>
          </cell>
          <cell r="B1734">
            <v>0</v>
          </cell>
          <cell r="C1734">
            <v>1477800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</row>
        <row r="1735">
          <cell r="A1735" t="str">
            <v>532560 Mimořádné mzdy</v>
          </cell>
          <cell r="B1735">
            <v>0</v>
          </cell>
          <cell r="C1735">
            <v>-60705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</row>
        <row r="1736">
          <cell r="A1736" t="str">
            <v>532560 Mimořádné mzdy</v>
          </cell>
          <cell r="B1736">
            <v>0</v>
          </cell>
          <cell r="C1736">
            <v>-60705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</row>
        <row r="1737">
          <cell r="A1737" t="str">
            <v>532570 Odstupné</v>
          </cell>
          <cell r="B1737">
            <v>0</v>
          </cell>
          <cell r="C1737">
            <v>131670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</row>
        <row r="1738">
          <cell r="A1738" t="str">
            <v>532570 Odstupné</v>
          </cell>
          <cell r="B1738">
            <v>0</v>
          </cell>
          <cell r="C1738">
            <v>131670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</row>
        <row r="1739">
          <cell r="A1739" t="str">
            <v>532611 Cestovné</v>
          </cell>
          <cell r="B1739">
            <v>0</v>
          </cell>
          <cell r="C1739">
            <v>164778.01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</row>
        <row r="1740">
          <cell r="A1740" t="str">
            <v>532611 Cestovné</v>
          </cell>
          <cell r="B1740">
            <v>0</v>
          </cell>
          <cell r="C1740">
            <v>164778.01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</row>
        <row r="1741">
          <cell r="A1741" t="str">
            <v>532612 Cestovné - nadlimitní</v>
          </cell>
          <cell r="B1741">
            <v>0</v>
          </cell>
          <cell r="C1741">
            <v>138571.14000000001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</row>
        <row r="1742">
          <cell r="A1742" t="str">
            <v>532612 Cestovné - nadlimitní</v>
          </cell>
          <cell r="B1742">
            <v>0</v>
          </cell>
          <cell r="C1742">
            <v>138571.14000000001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</row>
        <row r="1743">
          <cell r="A1743" t="str">
            <v>532613 Cestovné - zahraniční</v>
          </cell>
          <cell r="B1743">
            <v>0</v>
          </cell>
          <cell r="C1743">
            <v>60990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</row>
        <row r="1744">
          <cell r="A1744" t="str">
            <v>532613 Cestovné - zahraniční</v>
          </cell>
          <cell r="B1744">
            <v>0</v>
          </cell>
          <cell r="C1744">
            <v>60990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</row>
        <row r="1745">
          <cell r="A1745" t="str">
            <v>532750 Ostatní náklady nadli</v>
          </cell>
          <cell r="B1745">
            <v>0</v>
          </cell>
          <cell r="C1745">
            <v>1406944.46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</row>
        <row r="1746">
          <cell r="A1746" t="str">
            <v>532750 Ostatní náklady nadlimitní</v>
          </cell>
          <cell r="B1746">
            <v>0</v>
          </cell>
          <cell r="C1746">
            <v>1406944.46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</row>
        <row r="1747">
          <cell r="A1747" t="str">
            <v>532753 Soukromá spotřeba PHM</v>
          </cell>
          <cell r="B1747">
            <v>0</v>
          </cell>
          <cell r="C1747">
            <v>133819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</row>
        <row r="1748">
          <cell r="A1748" t="str">
            <v>532753 Soukromá spotřeba PHM -nedaňové</v>
          </cell>
          <cell r="B1748">
            <v>0</v>
          </cell>
          <cell r="C1748">
            <v>133819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</row>
        <row r="1749">
          <cell r="A1749" t="str">
            <v>532761 Ostatní provozní nákl</v>
          </cell>
          <cell r="B1749">
            <v>0</v>
          </cell>
          <cell r="C1749">
            <v>1940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</row>
        <row r="1750">
          <cell r="A1750" t="str">
            <v>532761 Ostatní provozní náklady</v>
          </cell>
          <cell r="B1750">
            <v>0</v>
          </cell>
          <cell r="C1750">
            <v>1940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</row>
        <row r="1751">
          <cell r="A1751" t="str">
            <v>532831 Náklady na služby kli</v>
          </cell>
          <cell r="B1751">
            <v>0</v>
          </cell>
          <cell r="C1751">
            <v>4066894.05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</row>
        <row r="1752">
          <cell r="A1752" t="str">
            <v>532831 Náklady na služby klientského centra (KC)</v>
          </cell>
          <cell r="B1752">
            <v>0</v>
          </cell>
          <cell r="C1752">
            <v>4066894.05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</row>
        <row r="1753">
          <cell r="A1753" t="str">
            <v>532900 Změna stavu čas. rozl</v>
          </cell>
          <cell r="B1753">
            <v>0</v>
          </cell>
          <cell r="C1753">
            <v>109092840.69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</row>
        <row r="1754">
          <cell r="A1754" t="str">
            <v>532900 Změna stavu čas. rozliš.pořiz.nákladů ŽP-daň.</v>
          </cell>
          <cell r="B1754">
            <v>0</v>
          </cell>
          <cell r="C1754">
            <v>109092840.69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</row>
        <row r="1755">
          <cell r="A1755" t="str">
            <v>532910 Změna stavu čas.rozli</v>
          </cell>
          <cell r="B1755">
            <v>0</v>
          </cell>
          <cell r="C1755">
            <v>-116516888.59999999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</row>
        <row r="1756">
          <cell r="A1756" t="str">
            <v>532910 Změna stavu čas.rozliš. PN  DAC 2</v>
          </cell>
          <cell r="B1756">
            <v>0</v>
          </cell>
          <cell r="C1756">
            <v>-116516888.59999999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</row>
        <row r="1757">
          <cell r="A1757" t="str">
            <v>532951 Placené pojistné</v>
          </cell>
          <cell r="B1757">
            <v>0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</row>
        <row r="1758">
          <cell r="A1758" t="str">
            <v>532951 Placené pojistné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</row>
        <row r="1759">
          <cell r="A1759" t="str">
            <v>532953 Příspěvek na penzijní</v>
          </cell>
          <cell r="B1759">
            <v>0</v>
          </cell>
          <cell r="C1759">
            <v>402471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</row>
        <row r="1760">
          <cell r="A1760" t="str">
            <v>532953 Příspěvek na penzijní připojištění zaměstnanců daň</v>
          </cell>
          <cell r="B1760">
            <v>0</v>
          </cell>
          <cell r="C1760">
            <v>402471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</row>
        <row r="1761">
          <cell r="A1761" t="str">
            <v xml:space="preserve">532955 Příspěvek na životní </v>
          </cell>
          <cell r="B1761">
            <v>0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</row>
        <row r="1762">
          <cell r="A1762" t="str">
            <v>532955 Příspěvek na životní pojištění zaměstnanců daň.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</row>
        <row r="1763">
          <cell r="A1763" t="str">
            <v>532980 Náklady na závodní st</v>
          </cell>
          <cell r="B1763">
            <v>0</v>
          </cell>
          <cell r="C1763">
            <v>610896</v>
          </cell>
          <cell r="D1763">
            <v>0</v>
          </cell>
          <cell r="E1763">
            <v>0</v>
          </cell>
          <cell r="F1763">
            <v>0</v>
          </cell>
          <cell r="G1763">
            <v>0</v>
          </cell>
        </row>
        <row r="1764">
          <cell r="A1764" t="str">
            <v>532980 Náklady na závodní stravování</v>
          </cell>
          <cell r="B1764">
            <v>0</v>
          </cell>
          <cell r="C1764">
            <v>610896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</row>
        <row r="1765">
          <cell r="A1765" t="str">
            <v xml:space="preserve">533110 Základní mzdy včetně </v>
          </cell>
          <cell r="B1765">
            <v>0</v>
          </cell>
          <cell r="C1765">
            <v>29128032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</row>
        <row r="1766">
          <cell r="A1766" t="str">
            <v>533110 Základní mzdy včetně příplatků a náhrad</v>
          </cell>
          <cell r="B1766">
            <v>0</v>
          </cell>
          <cell r="C1766">
            <v>29128032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</row>
        <row r="1767">
          <cell r="A1767" t="str">
            <v>533111 Přesčasy</v>
          </cell>
          <cell r="B1767">
            <v>0</v>
          </cell>
          <cell r="C1767">
            <v>131975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</row>
        <row r="1768">
          <cell r="A1768" t="str">
            <v>533111 Přesčasy</v>
          </cell>
          <cell r="B1768">
            <v>0</v>
          </cell>
          <cell r="C1768">
            <v>131975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</row>
        <row r="1769">
          <cell r="A1769" t="str">
            <v>533120 Prémie a odměny</v>
          </cell>
          <cell r="B1769">
            <v>0</v>
          </cell>
          <cell r="C1769">
            <v>646213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</row>
        <row r="1770">
          <cell r="A1770" t="str">
            <v>533120 Prémie a odměny</v>
          </cell>
          <cell r="B1770">
            <v>0</v>
          </cell>
          <cell r="C1770">
            <v>646213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</row>
        <row r="1771">
          <cell r="A1771" t="str">
            <v>533125 Stabilizační odměny</v>
          </cell>
          <cell r="B1771">
            <v>0</v>
          </cell>
          <cell r="C1771">
            <v>65000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</row>
        <row r="1772">
          <cell r="A1772" t="str">
            <v>533125 Stabilizační odměny</v>
          </cell>
          <cell r="B1772">
            <v>0</v>
          </cell>
          <cell r="C1772">
            <v>65000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</row>
        <row r="1773">
          <cell r="A1773" t="str">
            <v>533129 Prémie a odměny - ned</v>
          </cell>
          <cell r="B1773">
            <v>0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</row>
        <row r="1774">
          <cell r="A1774" t="str">
            <v>533129 Prémie a odměny - nedaňové</v>
          </cell>
          <cell r="B1774">
            <v>0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</row>
        <row r="1775">
          <cell r="A1775" t="str">
            <v>533130 Ostatní osobní náklad</v>
          </cell>
          <cell r="B1775">
            <v>0</v>
          </cell>
          <cell r="C1775">
            <v>105770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</row>
        <row r="1776">
          <cell r="A1776" t="str">
            <v>533130 Ostatní osobní náklady</v>
          </cell>
          <cell r="B1776">
            <v>0</v>
          </cell>
          <cell r="C1776">
            <v>105770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</row>
        <row r="1777">
          <cell r="A1777" t="str">
            <v>533150 Mzdové náklady-minulý</v>
          </cell>
          <cell r="B1777">
            <v>0</v>
          </cell>
          <cell r="C1777">
            <v>1749892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</row>
        <row r="1778">
          <cell r="A1778" t="str">
            <v>533150 Mzdové náklady-minulý rok (nevyčerp.dovolená)</v>
          </cell>
          <cell r="B1778">
            <v>0</v>
          </cell>
          <cell r="C1778">
            <v>1749892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</row>
        <row r="1779">
          <cell r="A1779" t="str">
            <v>533160 Mimořádné odměny</v>
          </cell>
          <cell r="B1779">
            <v>0</v>
          </cell>
          <cell r="C1779">
            <v>-20685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</row>
        <row r="1780">
          <cell r="A1780" t="str">
            <v>533160 Mimořádné odměny</v>
          </cell>
          <cell r="B1780">
            <v>0</v>
          </cell>
          <cell r="C1780">
            <v>-20685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</row>
        <row r="1781">
          <cell r="A1781" t="str">
            <v>533190 Odměny členů statutár</v>
          </cell>
          <cell r="B1781">
            <v>0</v>
          </cell>
          <cell r="C1781">
            <v>-829620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</row>
        <row r="1782">
          <cell r="A1782" t="str">
            <v>533190 Odměny členů statutárních orgánů</v>
          </cell>
          <cell r="B1782">
            <v>0</v>
          </cell>
          <cell r="C1782">
            <v>-829620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</row>
        <row r="1783">
          <cell r="A1783" t="str">
            <v>533192 Odměny představenstva</v>
          </cell>
          <cell r="B1783">
            <v>0</v>
          </cell>
          <cell r="C1783">
            <v>100000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</row>
        <row r="1784">
          <cell r="A1784" t="str">
            <v>533192 Odměny představenstva</v>
          </cell>
          <cell r="B1784">
            <v>0</v>
          </cell>
          <cell r="C1784">
            <v>100000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</row>
        <row r="1785">
          <cell r="A1785" t="str">
            <v>533193 Odměny dozorčí rady</v>
          </cell>
          <cell r="B1785">
            <v>0</v>
          </cell>
          <cell r="C1785">
            <v>1291107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</row>
        <row r="1786">
          <cell r="A1786" t="str">
            <v>533193 Odměny dozorčí rady</v>
          </cell>
          <cell r="B1786">
            <v>0</v>
          </cell>
          <cell r="C1786">
            <v>1291107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</row>
        <row r="1787">
          <cell r="A1787" t="str">
            <v>533194 Odměna prokuristy</v>
          </cell>
          <cell r="B1787">
            <v>0</v>
          </cell>
          <cell r="C1787">
            <v>35000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</row>
        <row r="1788">
          <cell r="A1788" t="str">
            <v>533194 Odměna prokuristy</v>
          </cell>
          <cell r="B1788">
            <v>0</v>
          </cell>
          <cell r="C1788">
            <v>35000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</row>
        <row r="1789">
          <cell r="A1789" t="str">
            <v>533195 Odměna člena výboru p</v>
          </cell>
          <cell r="B1789">
            <v>0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</row>
        <row r="1790">
          <cell r="A1790" t="str">
            <v>533195 Odměna člena výboru pro audit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</row>
        <row r="1791">
          <cell r="A1791" t="str">
            <v>533210 Zákonné zdravotní poj</v>
          </cell>
          <cell r="B1791">
            <v>0</v>
          </cell>
          <cell r="C1791">
            <v>3018651.4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</row>
        <row r="1792">
          <cell r="A1792" t="str">
            <v>533210 Zákonné zdravotní pojištění</v>
          </cell>
          <cell r="B1792">
            <v>0</v>
          </cell>
          <cell r="C1792">
            <v>3018651.4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</row>
        <row r="1793">
          <cell r="A1793" t="str">
            <v>533219 Zákonné zdravotní poj</v>
          </cell>
          <cell r="B1793">
            <v>0</v>
          </cell>
          <cell r="C1793">
            <v>-65666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</row>
        <row r="1794">
          <cell r="A1794" t="str">
            <v>533219 Zákonné zdravotní pojištění - nedaňové</v>
          </cell>
          <cell r="B1794">
            <v>0</v>
          </cell>
          <cell r="C1794">
            <v>-65666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</row>
        <row r="1795">
          <cell r="A1795" t="str">
            <v>533220 Zákonné sociální poji</v>
          </cell>
          <cell r="B1795">
            <v>0</v>
          </cell>
          <cell r="C1795">
            <v>7614436.75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</row>
        <row r="1796">
          <cell r="A1796" t="str">
            <v>533220 Zákonné sociální pojištění</v>
          </cell>
          <cell r="B1796">
            <v>0</v>
          </cell>
          <cell r="C1796">
            <v>7614436.75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</row>
        <row r="1797">
          <cell r="A1797" t="str">
            <v>533230 Náhrada mzdy - nemoce</v>
          </cell>
          <cell r="B1797">
            <v>0</v>
          </cell>
          <cell r="C1797">
            <v>32132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</row>
        <row r="1798">
          <cell r="A1798" t="str">
            <v>533230 Náhrada mzdy - nemocenská</v>
          </cell>
          <cell r="B1798">
            <v>0</v>
          </cell>
          <cell r="C1798">
            <v>32132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</row>
        <row r="1799">
          <cell r="A1799" t="str">
            <v>533310 Spotřeba pohonných hm</v>
          </cell>
          <cell r="B1799">
            <v>0</v>
          </cell>
          <cell r="C1799">
            <v>245096.34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</row>
        <row r="1800">
          <cell r="A1800" t="str">
            <v>533310 Spotřeba pohonných hmot</v>
          </cell>
          <cell r="B1800">
            <v>0</v>
          </cell>
          <cell r="C1800">
            <v>245096.34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</row>
        <row r="1801">
          <cell r="A1801" t="str">
            <v xml:space="preserve">533315 Spotřeba PHM - nafta </v>
          </cell>
          <cell r="B1801">
            <v>0</v>
          </cell>
          <cell r="C1801">
            <v>3460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</row>
        <row r="1802">
          <cell r="A1802" t="str">
            <v>533315 Spotřeba PHM - nafta - agregátor</v>
          </cell>
          <cell r="B1802">
            <v>0</v>
          </cell>
          <cell r="C1802">
            <v>3460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</row>
        <row r="1803">
          <cell r="A1803" t="str">
            <v>533341 Spotřeba ostatního ma</v>
          </cell>
          <cell r="B1803">
            <v>0</v>
          </cell>
          <cell r="C1803">
            <v>168048.9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</row>
        <row r="1804">
          <cell r="A1804" t="str">
            <v>533341 Spotřeba ostatního materiálu</v>
          </cell>
          <cell r="B1804">
            <v>0</v>
          </cell>
          <cell r="C1804">
            <v>168048.9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</row>
        <row r="1805">
          <cell r="A1805" t="str">
            <v>533342 Spotřeba materiálu na</v>
          </cell>
          <cell r="B1805">
            <v>0</v>
          </cell>
          <cell r="C1805">
            <v>50820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</row>
        <row r="1806">
          <cell r="A1806" t="str">
            <v>533342 Spotřeba materiálu na kopír. a tisk</v>
          </cell>
          <cell r="B1806">
            <v>0</v>
          </cell>
          <cell r="C1806">
            <v>50820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</row>
        <row r="1807">
          <cell r="A1807" t="str">
            <v>533343 Spotřeba knih publika</v>
          </cell>
          <cell r="B1807">
            <v>0</v>
          </cell>
          <cell r="C1807">
            <v>185669.16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A1808" t="str">
            <v>533343 Spotřeba knih publikací a časopisů</v>
          </cell>
          <cell r="B1808">
            <v>0</v>
          </cell>
          <cell r="C1808">
            <v>185669.16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</row>
        <row r="1809">
          <cell r="A1809" t="str">
            <v xml:space="preserve">533344 Spotřeba materiálu - </v>
          </cell>
          <cell r="B1809">
            <v>0</v>
          </cell>
          <cell r="C1809">
            <v>6135.8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</row>
        <row r="1810">
          <cell r="A1810" t="str">
            <v>533344 Spotřeba materiálu - provoz služebních aut</v>
          </cell>
          <cell r="B1810">
            <v>0</v>
          </cell>
          <cell r="C1810">
            <v>6135.8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</row>
        <row r="1811">
          <cell r="A1811" t="str">
            <v>533345 Spotřeba drobného hmo</v>
          </cell>
          <cell r="B1811">
            <v>0</v>
          </cell>
          <cell r="C1811">
            <v>2411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</row>
        <row r="1812">
          <cell r="A1812" t="str">
            <v>533345 Spotřeba drobného hmotného majetku do limitu</v>
          </cell>
          <cell r="B1812">
            <v>0</v>
          </cell>
          <cell r="C1812">
            <v>2411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</row>
        <row r="1813">
          <cell r="A1813" t="str">
            <v>533360 Spotřeba energií a vo</v>
          </cell>
          <cell r="B1813">
            <v>0</v>
          </cell>
          <cell r="C1813">
            <v>46618.879999999997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</row>
        <row r="1814">
          <cell r="A1814" t="str">
            <v>533360 Spotřeba energií a vody</v>
          </cell>
          <cell r="B1814">
            <v>0</v>
          </cell>
          <cell r="C1814">
            <v>46618.879999999997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</row>
        <row r="1815">
          <cell r="A1815" t="str">
            <v xml:space="preserve">533371 Tvorba dohad.položek </v>
          </cell>
          <cell r="B1815">
            <v>0</v>
          </cell>
          <cell r="C1815">
            <v>2012205.9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</row>
        <row r="1816">
          <cell r="A1816" t="str">
            <v>533371 Tvorba dohad.položek - služby k nájemnému</v>
          </cell>
          <cell r="B1816">
            <v>0</v>
          </cell>
          <cell r="C1816">
            <v>2012205.9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</row>
        <row r="1817">
          <cell r="A1817" t="str">
            <v>533400 Provize externí násle</v>
          </cell>
          <cell r="B1817">
            <v>0</v>
          </cell>
          <cell r="C1817">
            <v>139847908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</row>
        <row r="1818">
          <cell r="A1818" t="str">
            <v>533400 Provize externí následná - životní pojištění</v>
          </cell>
          <cell r="B1818">
            <v>0</v>
          </cell>
          <cell r="C1818">
            <v>139847908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</row>
        <row r="1819">
          <cell r="A1819" t="str">
            <v>533405 Odměna zaměstn.- násl</v>
          </cell>
          <cell r="B1819">
            <v>0</v>
          </cell>
          <cell r="C1819">
            <v>222179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</row>
        <row r="1820">
          <cell r="A1820" t="str">
            <v>533405 Odměna zaměstn.- násled - životní pojištění</v>
          </cell>
          <cell r="B1820">
            <v>0</v>
          </cell>
          <cell r="C1820">
            <v>222179</v>
          </cell>
          <cell r="D1820">
            <v>0</v>
          </cell>
          <cell r="E1820">
            <v>0</v>
          </cell>
          <cell r="F1820">
            <v>0</v>
          </cell>
          <cell r="G1820">
            <v>0</v>
          </cell>
        </row>
        <row r="1821">
          <cell r="A1821" t="str">
            <v>533511 Poštovné</v>
          </cell>
          <cell r="B1821">
            <v>0</v>
          </cell>
          <cell r="C1821">
            <v>15851582.58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</row>
        <row r="1822">
          <cell r="A1822" t="str">
            <v>533511 Poštovné</v>
          </cell>
          <cell r="B1822">
            <v>0</v>
          </cell>
          <cell r="C1822">
            <v>15851582.58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</row>
        <row r="1823">
          <cell r="A1823" t="str">
            <v>533512 Telekomunikační služb</v>
          </cell>
          <cell r="B1823">
            <v>0</v>
          </cell>
          <cell r="C1823">
            <v>1655631.29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</row>
        <row r="1824">
          <cell r="A1824" t="str">
            <v>533512 Telekomunikační služby</v>
          </cell>
          <cell r="B1824">
            <v>0</v>
          </cell>
          <cell r="C1824">
            <v>1655631.29</v>
          </cell>
          <cell r="D1824">
            <v>0</v>
          </cell>
          <cell r="E1824">
            <v>0</v>
          </cell>
          <cell r="F1824">
            <v>0</v>
          </cell>
          <cell r="G1824">
            <v>0</v>
          </cell>
        </row>
        <row r="1825">
          <cell r="A1825" t="str">
            <v>533521 Nájemné budov</v>
          </cell>
          <cell r="B1825">
            <v>0</v>
          </cell>
          <cell r="C1825">
            <v>2072497.14</v>
          </cell>
          <cell r="D1825">
            <v>0</v>
          </cell>
          <cell r="E1825">
            <v>0</v>
          </cell>
          <cell r="F1825">
            <v>0</v>
          </cell>
          <cell r="G1825">
            <v>0</v>
          </cell>
        </row>
        <row r="1826">
          <cell r="A1826" t="str">
            <v>533521 Nájemné budov</v>
          </cell>
          <cell r="B1826">
            <v>0</v>
          </cell>
          <cell r="C1826">
            <v>2072497.14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</row>
        <row r="1827">
          <cell r="A1827" t="str">
            <v>533523 Nájemné ostatní</v>
          </cell>
          <cell r="B1827">
            <v>0</v>
          </cell>
          <cell r="C1827">
            <v>165684.92000000001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</row>
        <row r="1828">
          <cell r="A1828" t="str">
            <v>533523 Nájemné ostatní</v>
          </cell>
          <cell r="B1828">
            <v>0</v>
          </cell>
          <cell r="C1828">
            <v>165684.92000000001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</row>
        <row r="1829">
          <cell r="A1829" t="str">
            <v>533531 Poradenství, právní s</v>
          </cell>
          <cell r="B1829">
            <v>0</v>
          </cell>
          <cell r="C1829">
            <v>1896834.72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</row>
        <row r="1830">
          <cell r="A1830" t="str">
            <v>533531 Poradenství, právní sl., audit</v>
          </cell>
          <cell r="B1830">
            <v>0</v>
          </cell>
          <cell r="C1830">
            <v>1896834.72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</row>
        <row r="1831">
          <cell r="A1831" t="str">
            <v>533533 Náklady na služby oso</v>
          </cell>
          <cell r="B1831">
            <v>0</v>
          </cell>
          <cell r="C1831">
            <v>407307.2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</row>
        <row r="1832">
          <cell r="A1832" t="str">
            <v>533533 Náklady na služby osob se ZPS</v>
          </cell>
          <cell r="B1832">
            <v>0</v>
          </cell>
          <cell r="C1832">
            <v>407307.2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A1833" t="str">
            <v xml:space="preserve">533534 Práce cizí výpočetní </v>
          </cell>
          <cell r="B1833">
            <v>0</v>
          </cell>
          <cell r="C1833">
            <v>14598193.27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</row>
        <row r="1834">
          <cell r="A1834" t="str">
            <v>533534 Práce cizí výpočetní techniky</v>
          </cell>
          <cell r="B1834">
            <v>0</v>
          </cell>
          <cell r="C1834">
            <v>14598193.27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</row>
        <row r="1835">
          <cell r="A1835" t="str">
            <v>533535 Náklady na ubytování</v>
          </cell>
          <cell r="B1835">
            <v>0</v>
          </cell>
          <cell r="C1835">
            <v>116866.64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A1836" t="str">
            <v>533535 Náklady na ubytování</v>
          </cell>
          <cell r="B1836">
            <v>0</v>
          </cell>
          <cell r="C1836">
            <v>116866.64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A1837" t="str">
            <v>533536 Školení</v>
          </cell>
          <cell r="B1837">
            <v>0</v>
          </cell>
          <cell r="C1837">
            <v>671768.88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</row>
        <row r="1838">
          <cell r="A1838" t="str">
            <v>533536 Školení</v>
          </cell>
          <cell r="B1838">
            <v>0</v>
          </cell>
          <cell r="C1838">
            <v>671768.88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</row>
        <row r="1839">
          <cell r="A1839" t="str">
            <v xml:space="preserve">533537 Exter.nákl.spojené s </v>
          </cell>
          <cell r="B1839">
            <v>0</v>
          </cell>
          <cell r="C1839">
            <v>2901204.58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</row>
        <row r="1840">
          <cell r="A1840" t="str">
            <v>533537 Exter.nákl.spojené s vymáháním dluž.pojistného</v>
          </cell>
          <cell r="B1840">
            <v>0</v>
          </cell>
          <cell r="C1840">
            <v>2901204.58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A1841" t="str">
            <v>533538 Náklady na ostatní sl</v>
          </cell>
          <cell r="B1841">
            <v>0</v>
          </cell>
          <cell r="C1841">
            <v>2186824.39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</row>
        <row r="1842">
          <cell r="A1842" t="str">
            <v>533538 Náklady na ostatní služby</v>
          </cell>
          <cell r="B1842">
            <v>0</v>
          </cell>
          <cell r="C1842">
            <v>2186824.39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</row>
        <row r="1843">
          <cell r="A1843" t="str">
            <v>533539 Odškod. extern. za uk</v>
          </cell>
          <cell r="B1843">
            <v>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A1844" t="str">
            <v>533539 Odškod. extern. za ukonč.spolupráce.bez udání důvo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A1845" t="str">
            <v>533540 Opravy a údržba</v>
          </cell>
          <cell r="B1845">
            <v>0</v>
          </cell>
          <cell r="C1845">
            <v>527838.6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</row>
        <row r="1846">
          <cell r="A1846" t="str">
            <v>533540 Opravy a údržba</v>
          </cell>
          <cell r="B1846">
            <v>0</v>
          </cell>
          <cell r="C1846">
            <v>527838.6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</row>
        <row r="1847">
          <cell r="A1847" t="str">
            <v>533542 Náklady na opravy slu</v>
          </cell>
          <cell r="B1847">
            <v>0</v>
          </cell>
          <cell r="C1847">
            <v>132489.68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</row>
        <row r="1848">
          <cell r="A1848" t="str">
            <v>533542 Náklady na opravy služebních aut</v>
          </cell>
          <cell r="B1848">
            <v>0</v>
          </cell>
          <cell r="C1848">
            <v>132489.68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</row>
        <row r="1849">
          <cell r="A1849" t="str">
            <v>533543 Náklady na opravy - o</v>
          </cell>
          <cell r="B1849">
            <v>0</v>
          </cell>
          <cell r="C1849">
            <v>23202.7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</row>
        <row r="1850">
          <cell r="A1850" t="str">
            <v>533543 Náklady na opravy - ostatní</v>
          </cell>
          <cell r="B1850">
            <v>0</v>
          </cell>
          <cell r="C1850">
            <v>23202.7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</row>
        <row r="1851">
          <cell r="A1851" t="str">
            <v>533546 Náklady na kopírovací</v>
          </cell>
          <cell r="B1851">
            <v>0</v>
          </cell>
          <cell r="C1851">
            <v>253382.3</v>
          </cell>
          <cell r="D1851">
            <v>0</v>
          </cell>
          <cell r="E1851">
            <v>0</v>
          </cell>
          <cell r="F1851">
            <v>0</v>
          </cell>
          <cell r="G1851">
            <v>0</v>
          </cell>
        </row>
        <row r="1852">
          <cell r="A1852" t="str">
            <v>533546 Náklady na kopírovací služby</v>
          </cell>
          <cell r="B1852">
            <v>0</v>
          </cell>
          <cell r="C1852">
            <v>253382.3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</row>
        <row r="1853">
          <cell r="A1853" t="str">
            <v>533547 Náklady na služby sou</v>
          </cell>
          <cell r="B1853">
            <v>0</v>
          </cell>
          <cell r="C1853">
            <v>250485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</row>
        <row r="1854">
          <cell r="A1854" t="str">
            <v>533547 Náklady na služby souvis. se služebními auty</v>
          </cell>
          <cell r="B1854">
            <v>0</v>
          </cell>
          <cell r="C1854">
            <v>250485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</row>
        <row r="1855">
          <cell r="A1855" t="str">
            <v>533551 Členské příspěvky - n</v>
          </cell>
          <cell r="B1855">
            <v>0</v>
          </cell>
          <cell r="C1855">
            <v>5000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</row>
        <row r="1856">
          <cell r="A1856" t="str">
            <v>533551 Členské příspěvky - nedaňové</v>
          </cell>
          <cell r="B1856">
            <v>0</v>
          </cell>
          <cell r="C1856">
            <v>5000</v>
          </cell>
          <cell r="D1856">
            <v>0</v>
          </cell>
          <cell r="E1856">
            <v>0</v>
          </cell>
          <cell r="F1856">
            <v>0</v>
          </cell>
          <cell r="G1856">
            <v>0</v>
          </cell>
        </row>
        <row r="1857">
          <cell r="A1857" t="str">
            <v>533555 Členské příspěvky - Č</v>
          </cell>
          <cell r="B1857">
            <v>0</v>
          </cell>
          <cell r="C1857">
            <v>364006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</row>
        <row r="1858">
          <cell r="A1858" t="str">
            <v>533555 Členské příspěvky - ČAP</v>
          </cell>
          <cell r="B1858">
            <v>0</v>
          </cell>
          <cell r="C1858">
            <v>364006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</row>
        <row r="1859">
          <cell r="A1859" t="str">
            <v>533611 Cestovné</v>
          </cell>
          <cell r="B1859">
            <v>0</v>
          </cell>
          <cell r="C1859">
            <v>100521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</row>
        <row r="1860">
          <cell r="A1860" t="str">
            <v>533611 Cestovné</v>
          </cell>
          <cell r="B1860">
            <v>0</v>
          </cell>
          <cell r="C1860">
            <v>100521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</row>
        <row r="1861">
          <cell r="A1861" t="str">
            <v>533612 Cestovné - nadlimitní</v>
          </cell>
          <cell r="B1861">
            <v>0</v>
          </cell>
          <cell r="C1861">
            <v>71337.429999999993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</row>
        <row r="1862">
          <cell r="A1862" t="str">
            <v>533612 Cestovné - nadlimitní</v>
          </cell>
          <cell r="B1862">
            <v>0</v>
          </cell>
          <cell r="C1862">
            <v>71337.429999999993</v>
          </cell>
          <cell r="D1862">
            <v>0</v>
          </cell>
          <cell r="E1862">
            <v>0</v>
          </cell>
          <cell r="F1862">
            <v>0</v>
          </cell>
          <cell r="G1862">
            <v>0</v>
          </cell>
        </row>
        <row r="1863">
          <cell r="A1863" t="str">
            <v>533613 Cestovné - zahraniční</v>
          </cell>
          <cell r="B1863">
            <v>0</v>
          </cell>
          <cell r="C1863">
            <v>54336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</row>
        <row r="1864">
          <cell r="A1864" t="str">
            <v>533613 Cestovné - zahraniční</v>
          </cell>
          <cell r="B1864">
            <v>0</v>
          </cell>
          <cell r="C1864">
            <v>54336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</row>
        <row r="1865">
          <cell r="A1865" t="str">
            <v xml:space="preserve">533710 Náklady na zproštěni </v>
          </cell>
          <cell r="B1865">
            <v>0</v>
          </cell>
          <cell r="C1865">
            <v>953822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</row>
        <row r="1866">
          <cell r="A1866" t="str">
            <v>533710 Náklady na zproštěni od placení</v>
          </cell>
          <cell r="B1866">
            <v>0</v>
          </cell>
          <cell r="C1866">
            <v>953822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</row>
        <row r="1867">
          <cell r="A1867" t="str">
            <v>533730 Náklady na tisk a spo</v>
          </cell>
          <cell r="B1867">
            <v>0</v>
          </cell>
          <cell r="C1867">
            <v>1377620.92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</row>
        <row r="1868">
          <cell r="A1868" t="str">
            <v>533730 Náklady na tisk a spotř. techn.tiskopis-správa</v>
          </cell>
          <cell r="B1868">
            <v>0</v>
          </cell>
          <cell r="C1868">
            <v>1377620.92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</row>
        <row r="1869">
          <cell r="A1869" t="str">
            <v>533750 Ostatní náklady nadli</v>
          </cell>
          <cell r="B1869">
            <v>0</v>
          </cell>
          <cell r="C1869">
            <v>968456.61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</row>
        <row r="1870">
          <cell r="A1870" t="str">
            <v>533750 Ostatní náklady nadlimitní</v>
          </cell>
          <cell r="B1870">
            <v>0</v>
          </cell>
          <cell r="C1870">
            <v>968456.61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</row>
        <row r="1871">
          <cell r="A1871" t="str">
            <v>533752 Odpisy nedob. a proml</v>
          </cell>
          <cell r="B1871">
            <v>0</v>
          </cell>
          <cell r="C1871">
            <v>19965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</row>
        <row r="1872">
          <cell r="A1872" t="str">
            <v>533752 Odpisy nedob. a promlč. pohledávek - nedaňové</v>
          </cell>
          <cell r="B1872">
            <v>0</v>
          </cell>
          <cell r="C1872">
            <v>19965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</row>
        <row r="1873">
          <cell r="A1873" t="str">
            <v>533753 Soukromá spotřeba PHM</v>
          </cell>
          <cell r="B1873">
            <v>0</v>
          </cell>
          <cell r="C1873">
            <v>179465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</row>
        <row r="1874">
          <cell r="A1874" t="str">
            <v>533753 Soukromá spotřeba PHM -nedaňové</v>
          </cell>
          <cell r="B1874">
            <v>0</v>
          </cell>
          <cell r="C1874">
            <v>179465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</row>
        <row r="1875">
          <cell r="A1875" t="str">
            <v>533754 Příspěvek na penzijní</v>
          </cell>
          <cell r="B1875">
            <v>0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</row>
        <row r="1876">
          <cell r="A1876" t="str">
            <v>533754 Příspěvek na penzijní připojištění - nedaňový</v>
          </cell>
          <cell r="B1876">
            <v>0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</row>
        <row r="1877">
          <cell r="A1877" t="str">
            <v xml:space="preserve">533755 Příspěvek na životní </v>
          </cell>
          <cell r="B1877">
            <v>0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</row>
        <row r="1878">
          <cell r="A1878" t="str">
            <v>533755 Příspěvek na životní pojištění  - nedaňový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</row>
        <row r="1879">
          <cell r="A1879" t="str">
            <v>533760 Náklady na reprezenta</v>
          </cell>
          <cell r="B1879">
            <v>0</v>
          </cell>
          <cell r="C1879">
            <v>852572.51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</row>
        <row r="1880">
          <cell r="A1880" t="str">
            <v>533760 Náklady na reprezentaci - nedaňové</v>
          </cell>
          <cell r="B1880">
            <v>0</v>
          </cell>
          <cell r="C1880">
            <v>852572.51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</row>
        <row r="1881">
          <cell r="A1881" t="str">
            <v>533761 Ostatní provozní nákl</v>
          </cell>
          <cell r="B1881">
            <v>0</v>
          </cell>
          <cell r="C1881">
            <v>8570.43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</row>
        <row r="1882">
          <cell r="A1882" t="str">
            <v>533761 Ostatní provozní náklady</v>
          </cell>
          <cell r="B1882">
            <v>0</v>
          </cell>
          <cell r="C1882">
            <v>8570.43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</row>
        <row r="1883">
          <cell r="A1883" t="str">
            <v>533765 Náklady na užívání lo</v>
          </cell>
          <cell r="B1883">
            <v>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A1884" t="str">
            <v>533765 Náklady na užívání loga ČS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533832 Náklady na outsourcin</v>
          </cell>
          <cell r="B1885">
            <v>0</v>
          </cell>
          <cell r="C1885">
            <v>842112.1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A1886" t="str">
            <v>533832 Náklady na outsourcing</v>
          </cell>
          <cell r="B1886">
            <v>0</v>
          </cell>
          <cell r="C1886">
            <v>842112.1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</row>
        <row r="1887">
          <cell r="A1887" t="str">
            <v>533838 Náklady na úklid a  o</v>
          </cell>
          <cell r="B1887">
            <v>0</v>
          </cell>
          <cell r="C1887">
            <v>447471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</row>
        <row r="1888">
          <cell r="A1888" t="str">
            <v>533838 Náklady na úklid a  ost. sl. správce budovy</v>
          </cell>
          <cell r="B1888">
            <v>0</v>
          </cell>
          <cell r="C1888">
            <v>447471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</row>
        <row r="1889">
          <cell r="A1889" t="str">
            <v>533931 Poplatky za vedení bě</v>
          </cell>
          <cell r="B1889">
            <v>0</v>
          </cell>
          <cell r="C1889">
            <v>6734227.7599999998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</row>
        <row r="1890">
          <cell r="A1890" t="str">
            <v>533931 Poplatky za vedení běžných účtů</v>
          </cell>
          <cell r="B1890">
            <v>0</v>
          </cell>
          <cell r="C1890">
            <v>6734227.7599999998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</row>
        <row r="1891">
          <cell r="A1891" t="str">
            <v>533940 Kurzové ztráty</v>
          </cell>
          <cell r="B1891">
            <v>0</v>
          </cell>
          <cell r="C1891">
            <v>507388.79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</row>
        <row r="1892">
          <cell r="A1892" t="str">
            <v>533940 Kurzové ztráty</v>
          </cell>
          <cell r="B1892">
            <v>0</v>
          </cell>
          <cell r="C1892">
            <v>507388.79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</row>
        <row r="1893">
          <cell r="A1893" t="str">
            <v>533941 Rozdíly v placení</v>
          </cell>
          <cell r="B1893">
            <v>0</v>
          </cell>
          <cell r="C1893">
            <v>3671.72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</row>
        <row r="1894">
          <cell r="A1894" t="str">
            <v>533941 Rozdíly v placení</v>
          </cell>
          <cell r="B1894">
            <v>0</v>
          </cell>
          <cell r="C1894">
            <v>3671.72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</row>
        <row r="1895">
          <cell r="A1895" t="str">
            <v>533951 Placené pojistné</v>
          </cell>
          <cell r="B1895">
            <v>0</v>
          </cell>
          <cell r="C1895">
            <v>1114519.94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</row>
        <row r="1896">
          <cell r="A1896" t="str">
            <v>533951 Placené pojistné</v>
          </cell>
          <cell r="B1896">
            <v>0</v>
          </cell>
          <cell r="C1896">
            <v>1114519.94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</row>
        <row r="1897">
          <cell r="A1897" t="str">
            <v>533952 Zákonné úrazové pojiš</v>
          </cell>
          <cell r="B1897">
            <v>0</v>
          </cell>
          <cell r="C1897">
            <v>375443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</row>
        <row r="1898">
          <cell r="A1898" t="str">
            <v>533952 Zákonné úrazové pojištění zaměstnavatele</v>
          </cell>
          <cell r="B1898">
            <v>0</v>
          </cell>
          <cell r="C1898">
            <v>375443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</row>
        <row r="1899">
          <cell r="A1899" t="str">
            <v>533953 Příspěvek na penzijní</v>
          </cell>
          <cell r="B1899">
            <v>0</v>
          </cell>
          <cell r="C1899">
            <v>505104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</row>
        <row r="1900">
          <cell r="A1900" t="str">
            <v>533953 Příspěvek na penzijní připojištění zaměstnanců</v>
          </cell>
          <cell r="B1900">
            <v>0</v>
          </cell>
          <cell r="C1900">
            <v>505104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A1901" t="str">
            <v xml:space="preserve">533955 Příspěvek na životní </v>
          </cell>
          <cell r="B1901">
            <v>0</v>
          </cell>
          <cell r="C1901">
            <v>40000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</row>
        <row r="1902">
          <cell r="A1902" t="str">
            <v>533955 Příspěvek na životní pojištění zaměstnanců</v>
          </cell>
          <cell r="B1902">
            <v>0</v>
          </cell>
          <cell r="C1902">
            <v>40000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</row>
        <row r="1903">
          <cell r="A1903" t="str">
            <v>533980 Náklady na závodní st</v>
          </cell>
          <cell r="B1903">
            <v>0</v>
          </cell>
          <cell r="C1903">
            <v>558140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</row>
        <row r="1904">
          <cell r="A1904" t="str">
            <v>533980 Náklady na závodní stravování</v>
          </cell>
          <cell r="B1904">
            <v>0</v>
          </cell>
          <cell r="C1904">
            <v>558140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</row>
        <row r="1905">
          <cell r="A1905" t="str">
            <v>533999 Převedené náklady</v>
          </cell>
          <cell r="B1905">
            <v>0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</row>
        <row r="1906">
          <cell r="A1906" t="str">
            <v>533999 Převedené náklady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</row>
        <row r="1907">
          <cell r="A1907" t="str">
            <v xml:space="preserve">535121 Náklady naFU-popl. z </v>
          </cell>
          <cell r="B1907">
            <v>0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A1908" t="str">
            <v>535121 Náklady naFU-popl. z přips.dividend-AFS-akcie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</row>
        <row r="1909">
          <cell r="A1909" t="str">
            <v>535126 Náklady na FU-forexy-</v>
          </cell>
          <cell r="B1909">
            <v>0</v>
          </cell>
          <cell r="C1909">
            <v>4876060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</row>
        <row r="1910">
          <cell r="A1910" t="str">
            <v>535126 Náklady na FU-forexy-kurzové ztráty-ŽP</v>
          </cell>
          <cell r="B1910">
            <v>0</v>
          </cell>
          <cell r="C1910">
            <v>4876060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</row>
        <row r="1911">
          <cell r="A1911" t="str">
            <v>535235 Náklady na FU-kurz.zt</v>
          </cell>
          <cell r="B1911">
            <v>0</v>
          </cell>
          <cell r="C1911">
            <v>130981155.05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</row>
        <row r="1912">
          <cell r="A1912" t="str">
            <v>535235 Náklady na FU-kurz.ztráta-real. swapu</v>
          </cell>
          <cell r="B1912">
            <v>0</v>
          </cell>
          <cell r="C1912">
            <v>130981155.05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</row>
        <row r="1913">
          <cell r="A1913" t="str">
            <v>535420 Náklady na FU - Admin</v>
          </cell>
          <cell r="B1913">
            <v>0</v>
          </cell>
          <cell r="C1913">
            <v>2786729.63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</row>
        <row r="1914">
          <cell r="A1914" t="str">
            <v>535420 Náklady na FU - Adminstration Fees</v>
          </cell>
          <cell r="B1914">
            <v>0</v>
          </cell>
          <cell r="C1914">
            <v>2786729.63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</row>
        <row r="1915">
          <cell r="A1915" t="str">
            <v>535521 Úrokový náklad z depo</v>
          </cell>
          <cell r="B1915">
            <v>0</v>
          </cell>
          <cell r="C1915">
            <v>2712234.61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</row>
        <row r="1916">
          <cell r="A1916" t="str">
            <v>535521 Úrokový náklad z depoz.při pas.zaj.-VIG-ŽP</v>
          </cell>
          <cell r="B1916">
            <v>0</v>
          </cell>
          <cell r="C1916">
            <v>2712234.61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</row>
        <row r="1917">
          <cell r="A1917" t="str">
            <v>535720 Náklady na FU - Asset</v>
          </cell>
          <cell r="B1917">
            <v>0</v>
          </cell>
          <cell r="C1917">
            <v>7071793.1600000001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</row>
        <row r="1918">
          <cell r="A1918" t="str">
            <v>535720 Náklady na FU - Asset Management Fees</v>
          </cell>
          <cell r="B1918">
            <v>0</v>
          </cell>
          <cell r="C1918">
            <v>7071793.1600000001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</row>
        <row r="1919">
          <cell r="A1919" t="str">
            <v xml:space="preserve">535810 Základní mzdy včetně </v>
          </cell>
          <cell r="B1919">
            <v>0</v>
          </cell>
          <cell r="C1919">
            <v>887977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</row>
        <row r="1920">
          <cell r="A1920" t="str">
            <v>535810 Základní mzdy včetně příplatků a náhrad</v>
          </cell>
          <cell r="B1920">
            <v>0</v>
          </cell>
          <cell r="C1920">
            <v>887977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</row>
        <row r="1921">
          <cell r="A1921" t="str">
            <v>535811 Přesčasy</v>
          </cell>
          <cell r="B1921">
            <v>0</v>
          </cell>
          <cell r="C1921">
            <v>20354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</row>
        <row r="1922">
          <cell r="A1922" t="str">
            <v>535811 Přesčasy</v>
          </cell>
          <cell r="B1922">
            <v>0</v>
          </cell>
          <cell r="C1922">
            <v>20354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</row>
        <row r="1923">
          <cell r="A1923" t="str">
            <v>535812 Prémie a odměny</v>
          </cell>
          <cell r="B1923">
            <v>0</v>
          </cell>
          <cell r="C1923">
            <v>-4001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</row>
        <row r="1924">
          <cell r="A1924" t="str">
            <v>535812 Prémie a odměny</v>
          </cell>
          <cell r="B1924">
            <v>0</v>
          </cell>
          <cell r="C1924">
            <v>-4001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</row>
        <row r="1925">
          <cell r="A1925" t="str">
            <v>535815 Stabilizační odměny</v>
          </cell>
          <cell r="B1925">
            <v>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</row>
        <row r="1926">
          <cell r="A1926" t="str">
            <v>535815 Stabilizační odměny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</row>
        <row r="1927">
          <cell r="A1927" t="str">
            <v>535825 Mzdové náklady-minulý</v>
          </cell>
          <cell r="B1927">
            <v>0</v>
          </cell>
          <cell r="C1927">
            <v>44613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</row>
        <row r="1928">
          <cell r="A1928" t="str">
            <v>535825 Mzdové náklady-minulý rok (nevyčerp.dovolená)</v>
          </cell>
          <cell r="B1928">
            <v>0</v>
          </cell>
          <cell r="C1928">
            <v>44613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</row>
        <row r="1929">
          <cell r="A1929" t="str">
            <v>535826 Mimořádné odměny</v>
          </cell>
          <cell r="B1929">
            <v>0</v>
          </cell>
          <cell r="C1929">
            <v>-1132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</row>
        <row r="1930">
          <cell r="A1930" t="str">
            <v>535826 Mimořádné odměny</v>
          </cell>
          <cell r="B1930">
            <v>0</v>
          </cell>
          <cell r="C1930">
            <v>-1132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</row>
        <row r="1931">
          <cell r="A1931" t="str">
            <v>535831 Zákonné zdravotní poj</v>
          </cell>
          <cell r="B1931">
            <v>0</v>
          </cell>
          <cell r="C1931">
            <v>101944.52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</row>
        <row r="1932">
          <cell r="A1932" t="str">
            <v>535831 Zákonné zdravotní pojištění</v>
          </cell>
          <cell r="B1932">
            <v>0</v>
          </cell>
          <cell r="C1932">
            <v>101944.52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</row>
        <row r="1933">
          <cell r="A1933" t="str">
            <v>535832 Zákonné sociální poji</v>
          </cell>
          <cell r="B1933">
            <v>0</v>
          </cell>
          <cell r="C1933">
            <v>239370.25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</row>
        <row r="1934">
          <cell r="A1934" t="str">
            <v>535832 Zákonné sociální pojištění</v>
          </cell>
          <cell r="B1934">
            <v>0</v>
          </cell>
          <cell r="C1934">
            <v>239370.25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</row>
        <row r="1935">
          <cell r="A1935" t="str">
            <v>535911 Spotřeba ostatního ma</v>
          </cell>
          <cell r="B1935">
            <v>0</v>
          </cell>
          <cell r="C1935">
            <v>589.21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</row>
        <row r="1936">
          <cell r="A1936" t="str">
            <v>535911 Spotřeba ostatního materiálu</v>
          </cell>
          <cell r="B1936">
            <v>0</v>
          </cell>
          <cell r="C1936">
            <v>589.21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</row>
        <row r="1937">
          <cell r="A1937" t="str">
            <v>535916 Spotřeba energií a vo</v>
          </cell>
          <cell r="B1937">
            <v>0</v>
          </cell>
          <cell r="C1937">
            <v>-272.35000000000002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</row>
        <row r="1938">
          <cell r="A1938" t="str">
            <v>535916 Spotřeba energií a vody</v>
          </cell>
          <cell r="B1938">
            <v>0</v>
          </cell>
          <cell r="C1938">
            <v>-272.35000000000002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</row>
        <row r="1939">
          <cell r="A1939" t="str">
            <v xml:space="preserve">535917 Tvorba dohad.položek </v>
          </cell>
          <cell r="B1939">
            <v>0</v>
          </cell>
          <cell r="C1939">
            <v>88222.58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</row>
        <row r="1940">
          <cell r="A1940" t="str">
            <v>535917 Tvorba dohad.položek - služby k nájemnému</v>
          </cell>
          <cell r="B1940">
            <v>0</v>
          </cell>
          <cell r="C1940">
            <v>88222.58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</row>
        <row r="1941">
          <cell r="A1941" t="str">
            <v>535922 Telekomunikační služb</v>
          </cell>
          <cell r="B1941">
            <v>0</v>
          </cell>
          <cell r="C1941">
            <v>1607.04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</row>
        <row r="1942">
          <cell r="A1942" t="str">
            <v>535922 Telekomunikační služby</v>
          </cell>
          <cell r="B1942">
            <v>0</v>
          </cell>
          <cell r="C1942">
            <v>1607.04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</row>
        <row r="1943">
          <cell r="A1943" t="str">
            <v>535923 Nájemné ostatní</v>
          </cell>
          <cell r="B1943">
            <v>0</v>
          </cell>
          <cell r="C1943">
            <v>300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</row>
        <row r="1944">
          <cell r="A1944" t="str">
            <v>535923 Nájemné ostatní</v>
          </cell>
          <cell r="B1944">
            <v>0</v>
          </cell>
          <cell r="C1944">
            <v>300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</row>
        <row r="1945">
          <cell r="A1945" t="str">
            <v>535935 Náklady na ubytování</v>
          </cell>
          <cell r="B1945">
            <v>0</v>
          </cell>
          <cell r="C1945">
            <v>736.87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</row>
        <row r="1946">
          <cell r="A1946" t="str">
            <v>535935 Náklady na ubytování</v>
          </cell>
          <cell r="B1946">
            <v>0</v>
          </cell>
          <cell r="C1946">
            <v>736.87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</row>
        <row r="1947">
          <cell r="A1947" t="str">
            <v>535936 Školení</v>
          </cell>
          <cell r="B1947">
            <v>0</v>
          </cell>
          <cell r="C1947">
            <v>21400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</row>
        <row r="1948">
          <cell r="A1948" t="str">
            <v>535936 Školení</v>
          </cell>
          <cell r="B1948">
            <v>0</v>
          </cell>
          <cell r="C1948">
            <v>21400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A1949" t="str">
            <v>535938 Náklady na ostatní sl</v>
          </cell>
          <cell r="B1949">
            <v>0</v>
          </cell>
          <cell r="C1949">
            <v>36658.980000000003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</row>
        <row r="1950">
          <cell r="A1950" t="str">
            <v>535938 Náklady na ostatní služby</v>
          </cell>
          <cell r="B1950">
            <v>0</v>
          </cell>
          <cell r="C1950">
            <v>36658.980000000003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</row>
        <row r="1951">
          <cell r="A1951" t="str">
            <v>535950 Ostatní náklady nadli</v>
          </cell>
          <cell r="B1951">
            <v>0</v>
          </cell>
          <cell r="C1951">
            <v>300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</row>
        <row r="1952">
          <cell r="A1952" t="str">
            <v>535950 Ostatní náklady nadlimitní</v>
          </cell>
          <cell r="B1952">
            <v>0</v>
          </cell>
          <cell r="C1952">
            <v>300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</row>
        <row r="1953">
          <cell r="A1953" t="str">
            <v>535953 Příspěvek na penzijní</v>
          </cell>
          <cell r="B1953">
            <v>0</v>
          </cell>
          <cell r="C1953">
            <v>21000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</row>
        <row r="1954">
          <cell r="A1954" t="str">
            <v>535953 Příspěvek na penzijní připojištění zaměstnanců</v>
          </cell>
          <cell r="B1954">
            <v>0</v>
          </cell>
          <cell r="C1954">
            <v>21000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</row>
        <row r="1955">
          <cell r="A1955" t="str">
            <v xml:space="preserve">535955 Příspěvek na životní </v>
          </cell>
          <cell r="B1955">
            <v>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</row>
        <row r="1956">
          <cell r="A1956" t="str">
            <v>535955 Příspěvek na životní pojištění zaměstnanců</v>
          </cell>
          <cell r="B1956">
            <v>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A1957" t="str">
            <v>535960 Náklady na reprezenta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</row>
        <row r="1958">
          <cell r="A1958" t="str">
            <v>535960 Náklady na reprezentaci - nedaňové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</row>
        <row r="1959">
          <cell r="A1959" t="str">
            <v>535961 Mimořádné náklady</v>
          </cell>
          <cell r="B1959">
            <v>0</v>
          </cell>
          <cell r="C1959">
            <v>620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</row>
        <row r="1960">
          <cell r="A1960" t="str">
            <v>535961 Mimořádné náklady</v>
          </cell>
          <cell r="B1960">
            <v>0</v>
          </cell>
          <cell r="C1960">
            <v>620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</row>
        <row r="1961">
          <cell r="A1961" t="str">
            <v>535971 Cestovné</v>
          </cell>
          <cell r="B1961">
            <v>0</v>
          </cell>
          <cell r="C1961">
            <v>714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</row>
        <row r="1962">
          <cell r="A1962" t="str">
            <v>535971 Cestovné</v>
          </cell>
          <cell r="B1962">
            <v>0</v>
          </cell>
          <cell r="C1962">
            <v>714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</row>
        <row r="1963">
          <cell r="A1963" t="str">
            <v>535972 Cestovné - nadlimitní</v>
          </cell>
          <cell r="B1963">
            <v>0</v>
          </cell>
          <cell r="C1963">
            <v>1884.42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</row>
        <row r="1964">
          <cell r="A1964" t="str">
            <v>535972 Cestovné - nadlimitní</v>
          </cell>
          <cell r="B1964">
            <v>0</v>
          </cell>
          <cell r="C1964">
            <v>1884.42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</row>
        <row r="1965">
          <cell r="A1965" t="str">
            <v>535973 Cestovné - zahraniční</v>
          </cell>
          <cell r="B1965">
            <v>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</row>
        <row r="1966">
          <cell r="A1966" t="str">
            <v>535973 Cestovné - zahraniční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</row>
        <row r="1967">
          <cell r="A1967" t="str">
            <v>535980 Náklady na závodní st</v>
          </cell>
          <cell r="B1967">
            <v>0</v>
          </cell>
          <cell r="C1967">
            <v>17688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</row>
        <row r="1968">
          <cell r="A1968" t="str">
            <v>535980 Náklady na závodní stravování</v>
          </cell>
          <cell r="B1968">
            <v>0</v>
          </cell>
          <cell r="C1968">
            <v>17688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</row>
        <row r="1969">
          <cell r="A1969" t="str">
            <v>536100 Předpis prémie a slev</v>
          </cell>
          <cell r="B1969">
            <v>0</v>
          </cell>
          <cell r="C1969">
            <v>2060551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</row>
        <row r="1970">
          <cell r="A1970" t="str">
            <v>536100 Předpis prémie a slevy ŽP</v>
          </cell>
          <cell r="B1970">
            <v>0</v>
          </cell>
          <cell r="C1970">
            <v>2060551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</row>
        <row r="1971">
          <cell r="A1971" t="str">
            <v>536900 Předpis bonusu sAutoú</v>
          </cell>
          <cell r="B1971">
            <v>0</v>
          </cell>
          <cell r="C1971">
            <v>417044.1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</row>
        <row r="1972">
          <cell r="A1972" t="str">
            <v>536900 Předpis bonusu sAutoúvěr - živ.poj.</v>
          </cell>
          <cell r="B1972">
            <v>0</v>
          </cell>
          <cell r="C1972">
            <v>417044.1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</row>
        <row r="1973">
          <cell r="A1973" t="str">
            <v>536910 Předpis bonusu ČS - ž</v>
          </cell>
          <cell r="B1973">
            <v>0</v>
          </cell>
          <cell r="C1973">
            <v>152389877.87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</row>
        <row r="1974">
          <cell r="A1974" t="str">
            <v>536910 Předpis bonusu ČS - živ.poj.</v>
          </cell>
          <cell r="B1974">
            <v>0</v>
          </cell>
          <cell r="C1974">
            <v>152389877.87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</row>
        <row r="1975">
          <cell r="A1975" t="str">
            <v>538205 Náklady na realizaci-</v>
          </cell>
          <cell r="B1975">
            <v>0</v>
          </cell>
          <cell r="C1975">
            <v>-1465995.84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</row>
        <row r="1976">
          <cell r="A1976" t="str">
            <v>538205 Náklady na realizaci- AFS - ost.dluhopisy</v>
          </cell>
          <cell r="B1976">
            <v>0</v>
          </cell>
          <cell r="C1976">
            <v>-1465995.84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</row>
        <row r="1977">
          <cell r="A1977" t="str">
            <v xml:space="preserve">538240 Náklady na realizaci </v>
          </cell>
          <cell r="B1977">
            <v>0</v>
          </cell>
          <cell r="C1977">
            <v>16303967.039999999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</row>
        <row r="1978">
          <cell r="A1978" t="str">
            <v>538240 Náklady na realizaci - AFV - UL - IF</v>
          </cell>
          <cell r="B1978">
            <v>0</v>
          </cell>
          <cell r="C1978">
            <v>16303967.039999999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</row>
        <row r="1979">
          <cell r="A1979" t="str">
            <v xml:space="preserve">538523 Náklady na realizaci </v>
          </cell>
          <cell r="B1979">
            <v>0</v>
          </cell>
          <cell r="C1979">
            <v>165947342.65000001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</row>
        <row r="1980">
          <cell r="A1980" t="str">
            <v>538523 Náklady na realizaci - AFS - inv.fondy</v>
          </cell>
          <cell r="B1980">
            <v>0</v>
          </cell>
          <cell r="C1980">
            <v>165947342.65000001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</row>
        <row r="1981">
          <cell r="A1981" t="str">
            <v xml:space="preserve">538720 Náklady na realizaci </v>
          </cell>
          <cell r="B1981">
            <v>0</v>
          </cell>
          <cell r="C1981">
            <v>448511731.69999999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</row>
        <row r="1982">
          <cell r="A1982" t="str">
            <v>538720 Náklady na realizaci - AFS - SD</v>
          </cell>
          <cell r="B1982">
            <v>0</v>
          </cell>
          <cell r="C1982">
            <v>448511731.69999999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</row>
        <row r="1983">
          <cell r="A1983" t="str">
            <v xml:space="preserve">538721 Náklady na realizaci </v>
          </cell>
          <cell r="B1983">
            <v>0</v>
          </cell>
          <cell r="C1983">
            <v>7140285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</row>
        <row r="1984">
          <cell r="A1984" t="str">
            <v>538721 Náklady na realizaci - AFS - akcie</v>
          </cell>
          <cell r="B1984">
            <v>0</v>
          </cell>
          <cell r="C1984">
            <v>7140285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</row>
        <row r="1985">
          <cell r="A1985" t="str">
            <v xml:space="preserve">538728 Náklady na realizaci </v>
          </cell>
          <cell r="B1985">
            <v>0</v>
          </cell>
          <cell r="C1985">
            <v>51000646.960000001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</row>
        <row r="1986">
          <cell r="A1986" t="str">
            <v>538728 Náklady na realizaci - AFV - dluhop.-zás. UL</v>
          </cell>
          <cell r="B1986">
            <v>0</v>
          </cell>
          <cell r="C1986">
            <v>51000646.960000001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</row>
        <row r="1987">
          <cell r="A1987" t="str">
            <v xml:space="preserve">538850 Náklady na realizaci </v>
          </cell>
          <cell r="B1987">
            <v>0</v>
          </cell>
          <cell r="C1987">
            <v>33274313.949999999</v>
          </cell>
          <cell r="D1987">
            <v>0</v>
          </cell>
          <cell r="E1987">
            <v>0</v>
          </cell>
          <cell r="F1987">
            <v>0</v>
          </cell>
          <cell r="G1987">
            <v>0</v>
          </cell>
        </row>
        <row r="1988">
          <cell r="A1988" t="str">
            <v>538850 Náklady na realizaci - AFV -inv.fondy-zás. UL</v>
          </cell>
          <cell r="B1988">
            <v>0</v>
          </cell>
          <cell r="C1988">
            <v>33274313.949999999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</row>
        <row r="1989">
          <cell r="A1989" t="str">
            <v>539126 Úbytky hodn.- termín.</v>
          </cell>
          <cell r="B1989">
            <v>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A1990" t="str">
            <v>539126 Úbytky hodn.- termín.vklady -kurz.ztr.-ŽP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A1991" t="str">
            <v>539140 Úbytky hodnot FU - CR</v>
          </cell>
          <cell r="B1991">
            <v>0</v>
          </cell>
          <cell r="C1991">
            <v>150136102.68000001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</row>
        <row r="1992">
          <cell r="A1992" t="str">
            <v>539140 Úbytky hodnot FU - CR - UL fondy</v>
          </cell>
          <cell r="B1992">
            <v>0</v>
          </cell>
          <cell r="C1992">
            <v>150136102.68000001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</row>
        <row r="1993">
          <cell r="A1993" t="str">
            <v>539150 Úbytky hodnot FU - CR</v>
          </cell>
          <cell r="B1993">
            <v>0</v>
          </cell>
          <cell r="C1993">
            <v>320829063.60000002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</row>
        <row r="1994">
          <cell r="A1994" t="str">
            <v>539150 Úbytky hodnot FU - CR- UL - Premium (dluhopisy)</v>
          </cell>
          <cell r="B1994">
            <v>0</v>
          </cell>
          <cell r="C1994">
            <v>320829063.60000002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</row>
        <row r="1995">
          <cell r="A1995" t="str">
            <v xml:space="preserve">539180 Úbytky hodnot - CR - </v>
          </cell>
          <cell r="B1995">
            <v>0</v>
          </cell>
          <cell r="C1995">
            <v>3022417.82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</row>
        <row r="1996">
          <cell r="A1996" t="str">
            <v>539180 Úbytky hodnot - CR - AFS - HZL</v>
          </cell>
          <cell r="B1996">
            <v>0</v>
          </cell>
          <cell r="C1996">
            <v>3022417.82</v>
          </cell>
          <cell r="D1996">
            <v>0</v>
          </cell>
          <cell r="E1996">
            <v>0</v>
          </cell>
          <cell r="F1996">
            <v>0</v>
          </cell>
          <cell r="G1996">
            <v>0</v>
          </cell>
        </row>
        <row r="1997">
          <cell r="A1997" t="str">
            <v>539205 Úbytky hodnot FU - CR</v>
          </cell>
          <cell r="B1997">
            <v>0</v>
          </cell>
          <cell r="C1997">
            <v>11918427.310000001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</row>
        <row r="1998">
          <cell r="A1998" t="str">
            <v>539205 Úbytky hodnot FU - CR - AFS - ost. dluhop.</v>
          </cell>
          <cell r="B1998">
            <v>0</v>
          </cell>
          <cell r="C1998">
            <v>11918427.310000001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</row>
        <row r="1999">
          <cell r="A1999" t="str">
            <v>539235 Kurzová ztráta nereal</v>
          </cell>
          <cell r="B1999">
            <v>0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</row>
        <row r="2000">
          <cell r="A2000" t="str">
            <v>539235 Kurzová ztráta nereal. - deviz.účet-swap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</row>
        <row r="2001">
          <cell r="A2001" t="str">
            <v xml:space="preserve">539523 Úbytky hodnot - CR - </v>
          </cell>
          <cell r="B2001">
            <v>0</v>
          </cell>
          <cell r="C2001">
            <v>17117612.399999999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</row>
        <row r="2002">
          <cell r="A2002" t="str">
            <v>539523 Úbytky hodnot - CR - AFS - inv.fondy</v>
          </cell>
          <cell r="B2002">
            <v>0</v>
          </cell>
          <cell r="C2002">
            <v>17117612.399999999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</row>
        <row r="2003">
          <cell r="A2003" t="str">
            <v xml:space="preserve">539524 Úbytky hodnot - KR - </v>
          </cell>
          <cell r="B2003">
            <v>0</v>
          </cell>
          <cell r="C2003">
            <v>3486718.15</v>
          </cell>
          <cell r="D2003">
            <v>0</v>
          </cell>
          <cell r="E2003">
            <v>0</v>
          </cell>
          <cell r="F2003">
            <v>0</v>
          </cell>
        </row>
        <row r="2004">
          <cell r="A2004" t="str">
            <v>539524 Úbytky hodnot - KR - AFS - inv.fondy</v>
          </cell>
          <cell r="B2004">
            <v>0</v>
          </cell>
          <cell r="C2004">
            <v>3486718.15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 t="str">
            <v>539580 Úbytky hodnot-CR - AF</v>
          </cell>
          <cell r="B2005">
            <v>0</v>
          </cell>
          <cell r="C2005">
            <v>44576627.270000003</v>
          </cell>
          <cell r="D2005">
            <v>0</v>
          </cell>
          <cell r="E2005">
            <v>0</v>
          </cell>
          <cell r="F2005">
            <v>0</v>
          </cell>
        </row>
        <row r="2006">
          <cell r="A2006" t="str">
            <v>539580 Úbytky hodnot-CR - AFV-dluhop.-zásoba UL</v>
          </cell>
          <cell r="B2006">
            <v>0</v>
          </cell>
          <cell r="C2006">
            <v>44576627.270000003</v>
          </cell>
          <cell r="D2006">
            <v>0</v>
          </cell>
          <cell r="E2006">
            <v>0</v>
          </cell>
          <cell r="F2006">
            <v>0</v>
          </cell>
        </row>
        <row r="2007">
          <cell r="A2007" t="str">
            <v xml:space="preserve">539590 Úbytky hodnot - CR - </v>
          </cell>
          <cell r="B2007">
            <v>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539590 Úbytky hodnot - CR - AFV - str.dluh.</v>
          </cell>
          <cell r="B2008">
            <v>0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 xml:space="preserve">539720 Úbytky hodnot - CR - </v>
          </cell>
          <cell r="B2009">
            <v>0</v>
          </cell>
          <cell r="C2009">
            <v>76242332.310000002</v>
          </cell>
          <cell r="D2009">
            <v>0</v>
          </cell>
          <cell r="E2009">
            <v>0</v>
          </cell>
          <cell r="F2009">
            <v>0</v>
          </cell>
        </row>
        <row r="2010">
          <cell r="A2010" t="str">
            <v>539720 Úbytky hodnot - CR - AFS - SD</v>
          </cell>
          <cell r="B2010">
            <v>0</v>
          </cell>
          <cell r="C2010">
            <v>76242332.310000002</v>
          </cell>
          <cell r="D2010">
            <v>0</v>
          </cell>
          <cell r="E2010">
            <v>0</v>
          </cell>
          <cell r="F2010">
            <v>0</v>
          </cell>
        </row>
        <row r="2011">
          <cell r="A2011" t="str">
            <v xml:space="preserve">539721 Úbytky hodnot - KR - </v>
          </cell>
          <cell r="B2011">
            <v>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539721 Úbytky hodnot - KR - AFS - SD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 xml:space="preserve">539722 Úbytky hodnot - CR - </v>
          </cell>
          <cell r="B2013">
            <v>0</v>
          </cell>
          <cell r="C2013">
            <v>25528379.23</v>
          </cell>
          <cell r="D2013">
            <v>0</v>
          </cell>
          <cell r="E2013">
            <v>0</v>
          </cell>
          <cell r="F2013">
            <v>0</v>
          </cell>
        </row>
        <row r="2014">
          <cell r="A2014" t="str">
            <v>539722 Úbytky hodnot - CR - AFS - akcie</v>
          </cell>
          <cell r="B2014">
            <v>0</v>
          </cell>
          <cell r="C2014">
            <v>25528379.23</v>
          </cell>
          <cell r="D2014">
            <v>0</v>
          </cell>
          <cell r="E2014">
            <v>0</v>
          </cell>
          <cell r="F2014">
            <v>0</v>
          </cell>
        </row>
        <row r="2015">
          <cell r="A2015" t="str">
            <v xml:space="preserve">539723 Úbytky hodnot - KR - </v>
          </cell>
          <cell r="B2015">
            <v>0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</row>
        <row r="2016">
          <cell r="A2016" t="str">
            <v>539723 Úbytky hodnot - KR - AFS - akcie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</row>
        <row r="2017">
          <cell r="A2017" t="str">
            <v>539755 Úbytky hodn. -swap-ku</v>
          </cell>
          <cell r="B2017">
            <v>0</v>
          </cell>
          <cell r="C2017">
            <v>2336921.65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539755 Úbytky hodn. -swap-kurz.ztr. -derivát</v>
          </cell>
          <cell r="B2018">
            <v>0</v>
          </cell>
          <cell r="C2018">
            <v>2336921.65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 t="str">
            <v>539850 Úbytky hodnot-CR-AFV-</v>
          </cell>
          <cell r="B2019">
            <v>0</v>
          </cell>
          <cell r="C2019">
            <v>9758921.6799999997</v>
          </cell>
          <cell r="D2019">
            <v>0</v>
          </cell>
          <cell r="E2019">
            <v>0</v>
          </cell>
          <cell r="F2019">
            <v>0</v>
          </cell>
        </row>
        <row r="2020">
          <cell r="A2020" t="str">
            <v>539850 Úbytky hodnot-CR-AFV-inv.fondy-zásoba UL</v>
          </cell>
          <cell r="B2020">
            <v>0</v>
          </cell>
          <cell r="C2020">
            <v>9758921.6799999997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 t="str">
            <v>539935 Kurzová ztráta nereal</v>
          </cell>
          <cell r="B2021">
            <v>0</v>
          </cell>
          <cell r="C2021">
            <v>312044.09999999998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539935 Kurzová ztráta nereal. - devizové účty</v>
          </cell>
          <cell r="B2022">
            <v>0</v>
          </cell>
          <cell r="C2022">
            <v>312044.09999999998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 t="str">
            <v>547400 Tvorba OP k pohledávk</v>
          </cell>
          <cell r="B2023">
            <v>0</v>
          </cell>
          <cell r="C2023">
            <v>41511041.289999999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 t="str">
            <v>547400 Tvorba OP k pohledávkám z pojistného-daňová</v>
          </cell>
          <cell r="B2024">
            <v>0</v>
          </cell>
          <cell r="C2024">
            <v>41511041.289999999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547420 Odpis pohledávek za d</v>
          </cell>
          <cell r="B2025">
            <v>0</v>
          </cell>
          <cell r="C2025">
            <v>128269.47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547420 Odpis pohledávek za dlužníky z př.pojištění-daňový</v>
          </cell>
          <cell r="B2026">
            <v>0</v>
          </cell>
          <cell r="C2026">
            <v>128269.47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 t="str">
            <v>547430 Odpis pohledávek za d</v>
          </cell>
          <cell r="B2027">
            <v>0</v>
          </cell>
          <cell r="C2027">
            <v>514982.84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 t="str">
            <v>547430 Odpis pohledávek za dlužníky z př.poj.-nedaňový</v>
          </cell>
          <cell r="B2028">
            <v>0</v>
          </cell>
          <cell r="C2028">
            <v>514982.84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 t="str">
            <v>547490 Tvorba OP k pohledávk</v>
          </cell>
          <cell r="B2029">
            <v>0</v>
          </cell>
          <cell r="C2029">
            <v>27463202.52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547490 Tvorba OP k pohledávkám z pojistného - nedaň.</v>
          </cell>
          <cell r="B2030">
            <v>0</v>
          </cell>
          <cell r="C2030">
            <v>27463202.52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 t="str">
            <v>547500 Tvorba OP k pohl.ze s</v>
          </cell>
          <cell r="B2031">
            <v>0</v>
          </cell>
          <cell r="C2031">
            <v>5960035.5099999998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547500 Tvorba OP k pohl.ze soudn.rozhodn.-daňová</v>
          </cell>
          <cell r="B2032">
            <v>0</v>
          </cell>
          <cell r="C2032">
            <v>5960035.5099999998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 xml:space="preserve">547590 Tvorba OP k pohl. ze </v>
          </cell>
          <cell r="B2033">
            <v>0</v>
          </cell>
          <cell r="C2033">
            <v>2647469.31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547590 Tvorba OP k pohl. ze soudn.rozhodn. - nedaň.</v>
          </cell>
          <cell r="B2034">
            <v>0</v>
          </cell>
          <cell r="C2034">
            <v>2647469.31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547800 Tvorba OP k pohledávk</v>
          </cell>
          <cell r="B2035">
            <v>0</v>
          </cell>
          <cell r="C2035">
            <v>1608878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547800 Tvorba OP k pohledávkám za zprostředk.-daňová</v>
          </cell>
          <cell r="B2036">
            <v>0</v>
          </cell>
          <cell r="C2036">
            <v>1608878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547809 Tvorba OP k pohledávk</v>
          </cell>
          <cell r="B2037">
            <v>0</v>
          </cell>
          <cell r="C2037">
            <v>222204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547809 Tvorba OP k pohledávkám za zprostředk.-nedaňová</v>
          </cell>
          <cell r="B2038">
            <v>0</v>
          </cell>
          <cell r="C2038">
            <v>222204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547851 Odpis pohl. za zprost</v>
          </cell>
          <cell r="B2039">
            <v>0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</row>
        <row r="2040">
          <cell r="A2040" t="str">
            <v>547851 Odpis pohl. za zprostředkovateli-daň</v>
          </cell>
          <cell r="B2040">
            <v>0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</row>
        <row r="2041">
          <cell r="A2041" t="str">
            <v>547852 Odpis pohl. za zprost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</row>
        <row r="2042">
          <cell r="A2042" t="str">
            <v>547852 Odpis pohl. za zprostředkovateli-nedaň.</v>
          </cell>
          <cell r="B2042">
            <v>0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</row>
        <row r="2043">
          <cell r="A2043" t="str">
            <v>551400 Náklady na FU - Admin</v>
          </cell>
          <cell r="B2043">
            <v>0</v>
          </cell>
          <cell r="C2043">
            <v>36137.4</v>
          </cell>
          <cell r="D2043">
            <v>0</v>
          </cell>
          <cell r="E2043">
            <v>0</v>
          </cell>
          <cell r="F2043">
            <v>0</v>
          </cell>
        </row>
        <row r="2044">
          <cell r="A2044" t="str">
            <v>551400 Náklady na FU - Administration Fees -NP</v>
          </cell>
          <cell r="B2044">
            <v>0</v>
          </cell>
          <cell r="C2044">
            <v>36137.4</v>
          </cell>
          <cell r="D2044">
            <v>0</v>
          </cell>
          <cell r="E2044">
            <v>0</v>
          </cell>
          <cell r="F2044">
            <v>0</v>
          </cell>
        </row>
        <row r="2045">
          <cell r="A2045" t="str">
            <v>551571 Úrokový náklad z depo</v>
          </cell>
          <cell r="B2045">
            <v>0</v>
          </cell>
          <cell r="C2045">
            <v>321094.02</v>
          </cell>
          <cell r="D2045">
            <v>0</v>
          </cell>
          <cell r="E2045">
            <v>0</v>
          </cell>
          <cell r="F2045">
            <v>0</v>
          </cell>
        </row>
        <row r="2046">
          <cell r="A2046" t="str">
            <v>551571 Úrokový náklad z depoz.při pas.zaj.-VIG-NP</v>
          </cell>
          <cell r="B2046">
            <v>0</v>
          </cell>
          <cell r="C2046">
            <v>321094.02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 t="str">
            <v>551700 Náklady na FU - Asset</v>
          </cell>
          <cell r="B2047">
            <v>0</v>
          </cell>
          <cell r="C2047">
            <v>254428.94</v>
          </cell>
          <cell r="D2047">
            <v>0</v>
          </cell>
          <cell r="E2047">
            <v>0</v>
          </cell>
          <cell r="F2047">
            <v>0</v>
          </cell>
        </row>
        <row r="2048">
          <cell r="A2048" t="str">
            <v>551700 Náklady na FU - Asset Manag.Fees - AFV - NP</v>
          </cell>
          <cell r="B2048">
            <v>0</v>
          </cell>
          <cell r="C2048">
            <v>254428.94</v>
          </cell>
          <cell r="D2048">
            <v>0</v>
          </cell>
          <cell r="E2048">
            <v>0</v>
          </cell>
          <cell r="F2048">
            <v>0</v>
          </cell>
        </row>
        <row r="2049">
          <cell r="A2049" t="str">
            <v>555100 Zůstatková cena stave</v>
          </cell>
          <cell r="B2049">
            <v>0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 t="str">
            <v>555100 Zůstatková cena staveb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</row>
        <row r="2051">
          <cell r="A2051" t="str">
            <v>555102 Zůstatková cena budov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 t="str">
            <v>555102 Zůstatková cena budovy - daňová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 t="str">
            <v xml:space="preserve">555523 Náklady na realizaci </v>
          </cell>
          <cell r="B2053">
            <v>0</v>
          </cell>
          <cell r="C2053">
            <v>8740875.4600000009</v>
          </cell>
          <cell r="D2053">
            <v>0</v>
          </cell>
          <cell r="E2053">
            <v>0</v>
          </cell>
          <cell r="F2053">
            <v>0</v>
          </cell>
        </row>
        <row r="2054">
          <cell r="A2054" t="str">
            <v>555523 Náklady na realizaci - AFS - inv.fondy  - NP</v>
          </cell>
          <cell r="B2054">
            <v>0</v>
          </cell>
          <cell r="C2054">
            <v>8740875.4600000009</v>
          </cell>
          <cell r="D2054">
            <v>0</v>
          </cell>
          <cell r="E2054">
            <v>0</v>
          </cell>
          <cell r="F2054">
            <v>0</v>
          </cell>
        </row>
        <row r="2055">
          <cell r="A2055" t="str">
            <v xml:space="preserve">555700 Náklady na realizaci </v>
          </cell>
          <cell r="B2055">
            <v>0</v>
          </cell>
          <cell r="C2055">
            <v>136489785.84999999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 t="str">
            <v>555700 Náklady na realizaci - AFS - SD - NP</v>
          </cell>
          <cell r="B2056">
            <v>0</v>
          </cell>
          <cell r="C2056">
            <v>136489785.84999999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 t="str">
            <v>558345 Spotřeba drobného hmo</v>
          </cell>
          <cell r="B2057">
            <v>0</v>
          </cell>
          <cell r="C2057">
            <v>728969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 t="str">
            <v>558345 Spotřeba drobného hmotného majetku</v>
          </cell>
          <cell r="B2058">
            <v>0</v>
          </cell>
          <cell r="C2058">
            <v>728969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 t="str">
            <v>558349 Spotřebované techn.zh</v>
          </cell>
          <cell r="B2059">
            <v>0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 t="str">
            <v>558349 Spotřebované techn.zhodn. majetku do 40 tis.Kč</v>
          </cell>
          <cell r="B2060">
            <v>0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 t="str">
            <v>558400 Opravy a údržba</v>
          </cell>
          <cell r="B2061">
            <v>0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 t="str">
            <v>558400 Opravy a údržba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 t="str">
            <v>558411 Opravy a údržba budov</v>
          </cell>
          <cell r="B2063">
            <v>0</v>
          </cell>
          <cell r="C2063">
            <v>403987.58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558411 Opravy a údržba budov</v>
          </cell>
          <cell r="B2064">
            <v>0</v>
          </cell>
          <cell r="C2064">
            <v>403987.58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558413 Opravy a údržba ostat</v>
          </cell>
          <cell r="B2065">
            <v>0</v>
          </cell>
          <cell r="C2065">
            <v>7188</v>
          </cell>
          <cell r="D2065">
            <v>0</v>
          </cell>
          <cell r="E2065">
            <v>0</v>
          </cell>
          <cell r="F2065">
            <v>0</v>
          </cell>
        </row>
        <row r="2066">
          <cell r="A2066" t="str">
            <v>558413 Opravy a údržba ostatní</v>
          </cell>
          <cell r="B2066">
            <v>0</v>
          </cell>
          <cell r="C2066">
            <v>7188</v>
          </cell>
          <cell r="D2066">
            <v>0</v>
          </cell>
          <cell r="E2066">
            <v>0</v>
          </cell>
          <cell r="F2066">
            <v>0</v>
          </cell>
        </row>
        <row r="2067">
          <cell r="A2067" t="str">
            <v>558810 Odpisy nehmotného maj</v>
          </cell>
          <cell r="B2067">
            <v>0</v>
          </cell>
          <cell r="C2067">
            <v>17352300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 t="str">
            <v>558810 Odpisy nehmotného majetku</v>
          </cell>
          <cell r="B2068">
            <v>0</v>
          </cell>
          <cell r="C2068">
            <v>17352300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 t="str">
            <v>558820 Odpisy hmotného majet</v>
          </cell>
          <cell r="B2069">
            <v>0</v>
          </cell>
          <cell r="C2069">
            <v>14072518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 t="str">
            <v>558820 Odpisy hmotného majetku</v>
          </cell>
          <cell r="B2070">
            <v>0</v>
          </cell>
          <cell r="C2070">
            <v>14072518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 t="str">
            <v>558826 Odpisy technického zh</v>
          </cell>
          <cell r="B2071">
            <v>0</v>
          </cell>
          <cell r="C2071">
            <v>115358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558826 Odpisy technického zhodnocení najatého majetku</v>
          </cell>
          <cell r="B2072">
            <v>0</v>
          </cell>
          <cell r="C2072">
            <v>115358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 t="str">
            <v>558832 Zůstatková cena provo</v>
          </cell>
          <cell r="B2073">
            <v>0</v>
          </cell>
          <cell r="C2073">
            <v>316428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558832 Zůstatková cena provozního HM při vyřazení.AM-neda</v>
          </cell>
          <cell r="B2074">
            <v>0</v>
          </cell>
          <cell r="C2074">
            <v>316428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 t="str">
            <v>558833 Zůstatková cena prov.</v>
          </cell>
          <cell r="B2075">
            <v>0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558833 Zůstatková cena prov.HM při vyřazení.-daňová</v>
          </cell>
          <cell r="B2076">
            <v>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 t="str">
            <v>558834 Zůstatková cena nepro</v>
          </cell>
          <cell r="B2077">
            <v>0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 t="str">
            <v>558834 Zůstatková cena neprov.HM při vyřazení - nedaň.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558837 Zůstatková cena majet</v>
          </cell>
          <cell r="B2079">
            <v>0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 t="str">
            <v>558837 Zůstatková cena majetku neodpisovaného-daňová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 t="str">
            <v>558911 Kurzové ztráty</v>
          </cell>
          <cell r="B2081">
            <v>0</v>
          </cell>
          <cell r="C2081">
            <v>149.53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558911 Kurzové ztráty</v>
          </cell>
          <cell r="B2082">
            <v>0</v>
          </cell>
          <cell r="C2082">
            <v>149.53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558941 Rozdíly v placení</v>
          </cell>
          <cell r="B2083">
            <v>0</v>
          </cell>
          <cell r="C2083">
            <v>0.54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558941 Rozdíly v placení</v>
          </cell>
          <cell r="B2084">
            <v>0</v>
          </cell>
          <cell r="C2084">
            <v>0.54</v>
          </cell>
          <cell r="D2084">
            <v>0</v>
          </cell>
          <cell r="E2084">
            <v>0</v>
          </cell>
          <cell r="F2084">
            <v>0</v>
          </cell>
        </row>
        <row r="2085">
          <cell r="A2085" t="str">
            <v>558999 Převedené netechnické</v>
          </cell>
          <cell r="B2085">
            <v>0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558999 Převedené netechnické náklady</v>
          </cell>
          <cell r="B2086">
            <v>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 t="str">
            <v>562400 Daň z nemovitostí</v>
          </cell>
          <cell r="B2087">
            <v>0</v>
          </cell>
          <cell r="C2087">
            <v>18994</v>
          </cell>
          <cell r="D2087">
            <v>0</v>
          </cell>
          <cell r="E2087">
            <v>0</v>
          </cell>
          <cell r="F2087">
            <v>0</v>
          </cell>
        </row>
        <row r="2088">
          <cell r="A2088" t="str">
            <v>562400 Daň z nemovitostí</v>
          </cell>
          <cell r="B2088">
            <v>0</v>
          </cell>
          <cell r="C2088">
            <v>18994</v>
          </cell>
          <cell r="D2088">
            <v>0</v>
          </cell>
          <cell r="E2088">
            <v>0</v>
          </cell>
          <cell r="F2088">
            <v>0</v>
          </cell>
        </row>
        <row r="2089">
          <cell r="A2089" t="str">
            <v>562500 Daň silniční</v>
          </cell>
          <cell r="B2089">
            <v>0</v>
          </cell>
          <cell r="C2089">
            <v>37340</v>
          </cell>
          <cell r="D2089">
            <v>0</v>
          </cell>
          <cell r="E2089">
            <v>0</v>
          </cell>
          <cell r="F2089">
            <v>0</v>
          </cell>
        </row>
        <row r="2090">
          <cell r="A2090" t="str">
            <v>562500 Daň silniční</v>
          </cell>
          <cell r="B2090">
            <v>0</v>
          </cell>
          <cell r="C2090">
            <v>37340</v>
          </cell>
          <cell r="D2090">
            <v>0</v>
          </cell>
          <cell r="E2090">
            <v>0</v>
          </cell>
          <cell r="F2090">
            <v>0</v>
          </cell>
        </row>
        <row r="2091">
          <cell r="A2091" t="str">
            <v>562700 Daně a poplatky správ</v>
          </cell>
          <cell r="B2091">
            <v>0</v>
          </cell>
          <cell r="C2091">
            <v>36524</v>
          </cell>
          <cell r="D2091">
            <v>0</v>
          </cell>
          <cell r="E2091">
            <v>0</v>
          </cell>
          <cell r="F2091">
            <v>0</v>
          </cell>
        </row>
        <row r="2092">
          <cell r="A2092" t="str">
            <v>562700 Daně a poplatky správní</v>
          </cell>
          <cell r="B2092">
            <v>0</v>
          </cell>
          <cell r="C2092">
            <v>36524</v>
          </cell>
          <cell r="D2092">
            <v>0</v>
          </cell>
          <cell r="E2092">
            <v>0</v>
          </cell>
          <cell r="F2092">
            <v>0</v>
          </cell>
        </row>
        <row r="2093">
          <cell r="A2093" t="str">
            <v>562710 Daně a poplatky hraze</v>
          </cell>
          <cell r="B2093">
            <v>0</v>
          </cell>
          <cell r="C2093">
            <v>8910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 t="str">
            <v>562710 Daně a poplatky hrazené kolky</v>
          </cell>
          <cell r="B2094">
            <v>0</v>
          </cell>
          <cell r="C2094">
            <v>8910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 t="str">
            <v>562720 Daně a poplatky ostat</v>
          </cell>
          <cell r="B2095">
            <v>0</v>
          </cell>
          <cell r="C2095">
            <v>81538.16</v>
          </cell>
          <cell r="D2095">
            <v>0</v>
          </cell>
          <cell r="E2095">
            <v>0</v>
          </cell>
          <cell r="F2095">
            <v>0</v>
          </cell>
        </row>
        <row r="2096">
          <cell r="A2096" t="str">
            <v>562720 Daně a poplatky ostatní</v>
          </cell>
          <cell r="B2096">
            <v>0</v>
          </cell>
          <cell r="C2096">
            <v>81538.16</v>
          </cell>
          <cell r="D2096">
            <v>0</v>
          </cell>
          <cell r="E2096">
            <v>0</v>
          </cell>
          <cell r="F2096">
            <v>0</v>
          </cell>
        </row>
        <row r="2097">
          <cell r="A2097" t="str">
            <v xml:space="preserve">564523 Úbytky hodnot - CR - </v>
          </cell>
          <cell r="B2097">
            <v>0</v>
          </cell>
          <cell r="C2097">
            <v>18711.02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 t="str">
            <v>564523 Úbytky hodnot - CR - AFS - inv.fondy</v>
          </cell>
          <cell r="B2098">
            <v>0</v>
          </cell>
          <cell r="C2098">
            <v>18711.02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 t="str">
            <v>564700 Úbytky hodnot - CR-AF</v>
          </cell>
          <cell r="B2099">
            <v>0</v>
          </cell>
          <cell r="C2099">
            <v>2130556.94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 t="str">
            <v>564700 Úbytky hodnot - CR-AFS-SD</v>
          </cell>
          <cell r="B2100">
            <v>0</v>
          </cell>
          <cell r="C2100">
            <v>2130556.94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 t="str">
            <v xml:space="preserve">571100 Daň z příjmů z běžné </v>
          </cell>
          <cell r="B2101">
            <v>0</v>
          </cell>
          <cell r="C2101">
            <v>-594700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 t="str">
            <v>571100 Daň z příjmů z běžné činnosti splatná</v>
          </cell>
          <cell r="B2102">
            <v>0</v>
          </cell>
          <cell r="C2102">
            <v>-594700</v>
          </cell>
          <cell r="D2102">
            <v>0</v>
          </cell>
          <cell r="E2102">
            <v>0</v>
          </cell>
          <cell r="F2102">
            <v>0</v>
          </cell>
        </row>
        <row r="2103">
          <cell r="A2103" t="str">
            <v>572100 Odložená daň</v>
          </cell>
          <cell r="B2103">
            <v>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 t="str">
            <v>572100 Odložená daň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</row>
        <row r="2105">
          <cell r="A2105" t="str">
            <v>601100 Předepsané hrubé poji</v>
          </cell>
          <cell r="B2105">
            <v>0</v>
          </cell>
          <cell r="C2105">
            <v>-75621017</v>
          </cell>
          <cell r="D2105">
            <v>0</v>
          </cell>
          <cell r="E2105">
            <v>0</v>
          </cell>
          <cell r="F2105">
            <v>0</v>
          </cell>
        </row>
        <row r="2106">
          <cell r="A2106" t="str">
            <v>601100 Předepsané hrubé pojistné - neživotní pojištění</v>
          </cell>
          <cell r="B2106">
            <v>0</v>
          </cell>
          <cell r="C2106">
            <v>-75621017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601180 Předepsané hrubé poji</v>
          </cell>
          <cell r="B2107">
            <v>0</v>
          </cell>
          <cell r="C2107">
            <v>-373314404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601180 Předepsané hrubé pojistné-rizikové-CPV</v>
          </cell>
          <cell r="B2108">
            <v>0</v>
          </cell>
          <cell r="C2108">
            <v>-373314404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 xml:space="preserve">602180 Předepsané poj.post. </v>
          </cell>
          <cell r="B2109">
            <v>0</v>
          </cell>
          <cell r="C2109">
            <v>373313802.83999997</v>
          </cell>
          <cell r="D2109">
            <v>0</v>
          </cell>
          <cell r="E2109">
            <v>0</v>
          </cell>
          <cell r="F2109">
            <v>0</v>
          </cell>
        </row>
        <row r="2110">
          <cell r="A2110" t="str">
            <v>602180 Předepsané poj.post. zaj.-CPV</v>
          </cell>
          <cell r="B2110">
            <v>0</v>
          </cell>
          <cell r="C2110">
            <v>373313802.83999997</v>
          </cell>
          <cell r="D2110">
            <v>0</v>
          </cell>
          <cell r="E2110">
            <v>0</v>
          </cell>
          <cell r="F2110">
            <v>0</v>
          </cell>
        </row>
        <row r="2111">
          <cell r="A2111" t="str">
            <v>602520 Předepsané hrubé poji</v>
          </cell>
          <cell r="B2111">
            <v>0</v>
          </cell>
          <cell r="C2111">
            <v>36140194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602520 Předepsané hrubé pojistné post. zaj. - VIG</v>
          </cell>
          <cell r="B2112">
            <v>0</v>
          </cell>
          <cell r="C2112">
            <v>36140194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603100 Použití rezervy na po</v>
          </cell>
          <cell r="B2113">
            <v>0</v>
          </cell>
          <cell r="C2113">
            <v>-10009610</v>
          </cell>
          <cell r="D2113">
            <v>0</v>
          </cell>
          <cell r="E2113">
            <v>0</v>
          </cell>
          <cell r="F2113">
            <v>0</v>
          </cell>
        </row>
        <row r="2114">
          <cell r="A2114" t="str">
            <v>603100 Použití rezervy na pojistná plnění - neživotní poj</v>
          </cell>
          <cell r="B2114">
            <v>0</v>
          </cell>
          <cell r="C2114">
            <v>-10009610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 xml:space="preserve">603120 Použití rezervy RBNS </v>
          </cell>
          <cell r="B2115">
            <v>0</v>
          </cell>
          <cell r="C2115">
            <v>-39889038</v>
          </cell>
          <cell r="D2115">
            <v>0</v>
          </cell>
          <cell r="E2115">
            <v>0</v>
          </cell>
          <cell r="F2115">
            <v>0</v>
          </cell>
        </row>
        <row r="2116">
          <cell r="A2116" t="str">
            <v>603120 Použití rezervy RBNS - předch.roky</v>
          </cell>
          <cell r="B2116">
            <v>0</v>
          </cell>
          <cell r="C2116">
            <v>-39889038</v>
          </cell>
          <cell r="D2116">
            <v>0</v>
          </cell>
          <cell r="E2116">
            <v>0</v>
          </cell>
          <cell r="F2116">
            <v>0</v>
          </cell>
        </row>
        <row r="2117">
          <cell r="A2117" t="str">
            <v>603180 Použití rezervy na po</v>
          </cell>
          <cell r="B2117">
            <v>0</v>
          </cell>
          <cell r="C2117">
            <v>-9627987</v>
          </cell>
          <cell r="D2117">
            <v>0</v>
          </cell>
          <cell r="E2117">
            <v>0</v>
          </cell>
          <cell r="F2117">
            <v>0</v>
          </cell>
        </row>
        <row r="2118">
          <cell r="A2118" t="str">
            <v>603180 Použití rezervy na poj.plnění-ohl.-běžný rok-CPV</v>
          </cell>
          <cell r="B2118">
            <v>0</v>
          </cell>
          <cell r="C2118">
            <v>-9627987</v>
          </cell>
          <cell r="D2118">
            <v>0</v>
          </cell>
          <cell r="E2118">
            <v>0</v>
          </cell>
          <cell r="F2118">
            <v>0</v>
          </cell>
        </row>
        <row r="2119">
          <cell r="A2119" t="str">
            <v>603182 Použití rezervy na po</v>
          </cell>
          <cell r="B2119">
            <v>0</v>
          </cell>
          <cell r="C2119">
            <v>-65197738</v>
          </cell>
          <cell r="D2119">
            <v>0</v>
          </cell>
          <cell r="E2119">
            <v>0</v>
          </cell>
          <cell r="F2119">
            <v>0</v>
          </cell>
        </row>
        <row r="2120">
          <cell r="A2120" t="str">
            <v>603182 Použití rezervy na poj.plnění-ohl.-min. rok - CPV</v>
          </cell>
          <cell r="B2120">
            <v>0</v>
          </cell>
          <cell r="C2120">
            <v>-65197738</v>
          </cell>
          <cell r="D2120">
            <v>0</v>
          </cell>
          <cell r="E2120">
            <v>0</v>
          </cell>
          <cell r="F2120">
            <v>0</v>
          </cell>
        </row>
        <row r="2121">
          <cell r="A2121" t="str">
            <v xml:space="preserve">603200 Použití rezervy IBNR </v>
          </cell>
          <cell r="B2121">
            <v>0</v>
          </cell>
          <cell r="C2121">
            <v>-402363</v>
          </cell>
          <cell r="D2121">
            <v>0</v>
          </cell>
          <cell r="E2121">
            <v>0</v>
          </cell>
          <cell r="F2121">
            <v>0</v>
          </cell>
        </row>
        <row r="2122">
          <cell r="A2122" t="str">
            <v>603200 Použití rezervy IBNR - neživotní pojištění</v>
          </cell>
          <cell r="B2122">
            <v>0</v>
          </cell>
          <cell r="C2122">
            <v>-402363</v>
          </cell>
          <cell r="D2122">
            <v>0</v>
          </cell>
          <cell r="E2122">
            <v>0</v>
          </cell>
          <cell r="F2122">
            <v>0</v>
          </cell>
        </row>
        <row r="2123">
          <cell r="A2123" t="str">
            <v xml:space="preserve">603220 Použití rezervy IBNR </v>
          </cell>
          <cell r="B2123">
            <v>0</v>
          </cell>
          <cell r="C2123">
            <v>-95853813.590000004</v>
          </cell>
          <cell r="D2123">
            <v>0</v>
          </cell>
          <cell r="E2123">
            <v>0</v>
          </cell>
          <cell r="F2123">
            <v>0</v>
          </cell>
        </row>
        <row r="2124">
          <cell r="A2124" t="str">
            <v>603220 Použití rezervy IBNR - předch. roky</v>
          </cell>
          <cell r="B2124">
            <v>0</v>
          </cell>
          <cell r="C2124">
            <v>-95853813.590000004</v>
          </cell>
          <cell r="D2124">
            <v>0</v>
          </cell>
          <cell r="E2124">
            <v>0</v>
          </cell>
          <cell r="F2124">
            <v>0</v>
          </cell>
        </row>
        <row r="2125">
          <cell r="A2125" t="str">
            <v>603280 Použití rezervy na po</v>
          </cell>
          <cell r="B2125">
            <v>0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</row>
        <row r="2126">
          <cell r="A2126" t="str">
            <v>603280 Použití rezervy na poj.plnění-neohl.-běžný rok-CPV</v>
          </cell>
          <cell r="B2126">
            <v>0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</row>
        <row r="2127">
          <cell r="A2127" t="str">
            <v>603282 Použití rezervy na po</v>
          </cell>
          <cell r="B2127">
            <v>0</v>
          </cell>
          <cell r="C2127">
            <v>-26126980.530000001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 t="str">
            <v>603282 Použití rezervy na poj.plnění-neohl.-min. rok-CPV</v>
          </cell>
          <cell r="B2128">
            <v>0</v>
          </cell>
          <cell r="C2128">
            <v>-26126980.530000001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 t="str">
            <v xml:space="preserve">604123 Použití rezervy RBNS </v>
          </cell>
          <cell r="B2129">
            <v>0</v>
          </cell>
          <cell r="C2129">
            <v>10849303.5</v>
          </cell>
          <cell r="D2129">
            <v>0</v>
          </cell>
          <cell r="E2129">
            <v>0</v>
          </cell>
          <cell r="F2129">
            <v>0</v>
          </cell>
        </row>
        <row r="2130">
          <cell r="A2130" t="str">
            <v>604123 Použití rezervy RBNS post.- předch.rok - VIG - NP</v>
          </cell>
          <cell r="B2130">
            <v>0</v>
          </cell>
          <cell r="C2130">
            <v>10849303.5</v>
          </cell>
          <cell r="D2130">
            <v>0</v>
          </cell>
          <cell r="E2130">
            <v>0</v>
          </cell>
          <cell r="F2130">
            <v>0</v>
          </cell>
        </row>
        <row r="2131">
          <cell r="A2131" t="str">
            <v xml:space="preserve">604125 Použití rezervy RBNS </v>
          </cell>
          <cell r="B2131">
            <v>0</v>
          </cell>
          <cell r="C2131">
            <v>1975796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604125 Použití rezervy RBNS post.- běž.rok - VIG - NP</v>
          </cell>
          <cell r="B2132">
            <v>0</v>
          </cell>
          <cell r="C2132">
            <v>1975796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 t="str">
            <v>604180 Použití rez.na poj.pl</v>
          </cell>
          <cell r="B2133">
            <v>0</v>
          </cell>
          <cell r="C2133">
            <v>8572096</v>
          </cell>
          <cell r="D2133">
            <v>0</v>
          </cell>
          <cell r="E2133">
            <v>0</v>
          </cell>
          <cell r="F2133">
            <v>0</v>
          </cell>
        </row>
        <row r="2134">
          <cell r="A2134" t="str">
            <v>604180 Použití rez.na poj.plnění-ohl.-běžný rok-post.CPV</v>
          </cell>
          <cell r="B2134">
            <v>0</v>
          </cell>
          <cell r="C2134">
            <v>8572096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 t="str">
            <v>604182 Použití rez.na poj.pl</v>
          </cell>
          <cell r="B2135">
            <v>0</v>
          </cell>
          <cell r="C2135">
            <v>51285749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 t="str">
            <v>604182 Použití rez.na poj.plnění-ohl.-min. rok -post. CPV</v>
          </cell>
          <cell r="B2136">
            <v>0</v>
          </cell>
          <cell r="C2136">
            <v>51285749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 xml:space="preserve">604223 Použití rezervy IBNR </v>
          </cell>
          <cell r="B2137">
            <v>0</v>
          </cell>
          <cell r="C2137">
            <v>6214604.4000000004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 t="str">
            <v>604223 Použití rezervy IBNR - post. - předch. rok - VIG</v>
          </cell>
          <cell r="B2138">
            <v>0</v>
          </cell>
          <cell r="C2138">
            <v>6214604.4000000004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 t="str">
            <v xml:space="preserve">604225 Použití rezervy IBNR </v>
          </cell>
          <cell r="B2139">
            <v>0</v>
          </cell>
          <cell r="C2139">
            <v>4887853.97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 t="str">
            <v>604225 Použití rezervy IBNR - post. - běžný rok - VIG</v>
          </cell>
          <cell r="B2140">
            <v>0</v>
          </cell>
          <cell r="C2140">
            <v>4887853.97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604280 Použití rez.na poj.pl</v>
          </cell>
          <cell r="B2141">
            <v>0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</row>
        <row r="2142">
          <cell r="A2142" t="str">
            <v>604280 Použití rez.na poj.plnění-neohl.-běžný rok-postCPV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</row>
        <row r="2143">
          <cell r="A2143" t="str">
            <v>605100 Použití rezervy na ne</v>
          </cell>
          <cell r="B2143">
            <v>0</v>
          </cell>
          <cell r="C2143">
            <v>-74477744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605100 Použití rezervy na nezasl. pojistné - NP</v>
          </cell>
          <cell r="B2144">
            <v>0</v>
          </cell>
          <cell r="C2144">
            <v>-74477744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606520 Použití rezervy na ne</v>
          </cell>
          <cell r="B2145">
            <v>0</v>
          </cell>
          <cell r="C2145">
            <v>28464006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606520 Použití rezervy na nezasl.poj.- post. - VIG</v>
          </cell>
          <cell r="B2146">
            <v>0</v>
          </cell>
          <cell r="C2146">
            <v>28464006</v>
          </cell>
          <cell r="D2146">
            <v>0</v>
          </cell>
          <cell r="E2146">
            <v>0</v>
          </cell>
          <cell r="F2146">
            <v>0</v>
          </cell>
        </row>
        <row r="2147">
          <cell r="A2147" t="str">
            <v>607180 Použití rezervy na pr</v>
          </cell>
          <cell r="B2147">
            <v>0</v>
          </cell>
          <cell r="C2147">
            <v>-277797341.18000001</v>
          </cell>
          <cell r="D2147">
            <v>0</v>
          </cell>
          <cell r="E2147">
            <v>0</v>
          </cell>
          <cell r="F2147">
            <v>0</v>
          </cell>
        </row>
        <row r="2148">
          <cell r="A2148" t="str">
            <v>607180 Použití rezervy na prémie a slevy - bonus CPV</v>
          </cell>
          <cell r="B2148">
            <v>0</v>
          </cell>
          <cell r="C2148">
            <v>-277797341.18000001</v>
          </cell>
          <cell r="D2148">
            <v>0</v>
          </cell>
          <cell r="E2148">
            <v>0</v>
          </cell>
          <cell r="F2148">
            <v>0</v>
          </cell>
        </row>
        <row r="2149">
          <cell r="A2149" t="str">
            <v>607910 Použití rez. na prémi</v>
          </cell>
          <cell r="B2149">
            <v>0</v>
          </cell>
          <cell r="C2149">
            <v>-1244830.1000000001</v>
          </cell>
          <cell r="D2149">
            <v>0</v>
          </cell>
          <cell r="E2149">
            <v>0</v>
          </cell>
          <cell r="F2149">
            <v>0</v>
          </cell>
        </row>
        <row r="2150">
          <cell r="A2150" t="str">
            <v>607910 Použití rez. na prémie a slevy - bonus ČSÚP</v>
          </cell>
          <cell r="B2150">
            <v>0</v>
          </cell>
          <cell r="C2150">
            <v>-1244830.1000000001</v>
          </cell>
          <cell r="D2150">
            <v>0</v>
          </cell>
          <cell r="E2150">
            <v>0</v>
          </cell>
          <cell r="F2150">
            <v>0</v>
          </cell>
        </row>
        <row r="2151">
          <cell r="A2151" t="str">
            <v xml:space="preserve">608180 Použití rez.na prém. </v>
          </cell>
          <cell r="B2151">
            <v>0</v>
          </cell>
          <cell r="C2151">
            <v>277797216.01999998</v>
          </cell>
          <cell r="D2151">
            <v>0</v>
          </cell>
          <cell r="E2151">
            <v>0</v>
          </cell>
          <cell r="F2151">
            <v>0</v>
          </cell>
        </row>
        <row r="2152">
          <cell r="A2152" t="str">
            <v>608180 Použití rez.na prém. a slevy-bonus postoup.CPV</v>
          </cell>
          <cell r="B2152">
            <v>0</v>
          </cell>
          <cell r="C2152">
            <v>277797216.01999998</v>
          </cell>
          <cell r="D2152">
            <v>0</v>
          </cell>
          <cell r="E2152">
            <v>0</v>
          </cell>
          <cell r="F2152">
            <v>0</v>
          </cell>
        </row>
        <row r="2153">
          <cell r="A2153" t="str">
            <v>611100 Převedené výnosy z fi</v>
          </cell>
          <cell r="B2153">
            <v>0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</row>
        <row r="2154">
          <cell r="A2154" t="str">
            <v>611100 Převedené výnosy z finanč.umístění z netechn.účtu</v>
          </cell>
          <cell r="B2154">
            <v>0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</row>
        <row r="2155">
          <cell r="A2155" t="str">
            <v>613500 Zajistná provize - VI</v>
          </cell>
          <cell r="B2155">
            <v>0</v>
          </cell>
          <cell r="C2155">
            <v>-10211103.119999999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 t="str">
            <v>613500 Zajistná provize - VIG</v>
          </cell>
          <cell r="B2156">
            <v>0</v>
          </cell>
          <cell r="C2156">
            <v>-10211103.119999999</v>
          </cell>
          <cell r="D2156">
            <v>0</v>
          </cell>
          <cell r="E2156">
            <v>0</v>
          </cell>
          <cell r="F2156">
            <v>0</v>
          </cell>
        </row>
        <row r="2157">
          <cell r="A2157" t="str">
            <v>616185 Přijatý podíl na zisk</v>
          </cell>
          <cell r="B2157">
            <v>0</v>
          </cell>
          <cell r="C2157">
            <v>-294409.09999999998</v>
          </cell>
          <cell r="D2157">
            <v>0</v>
          </cell>
          <cell r="E2157">
            <v>0</v>
          </cell>
          <cell r="F2157">
            <v>0</v>
          </cell>
        </row>
        <row r="2158">
          <cell r="A2158" t="str">
            <v>616185 Přijatý podíl na zisku od zajistitele - CPV</v>
          </cell>
          <cell r="B2158">
            <v>0</v>
          </cell>
          <cell r="C2158">
            <v>-294409.09999999998</v>
          </cell>
          <cell r="D2158">
            <v>0</v>
          </cell>
          <cell r="E2158">
            <v>0</v>
          </cell>
          <cell r="F2158">
            <v>0</v>
          </cell>
        </row>
        <row r="2159">
          <cell r="A2159" t="str">
            <v>618100 Rozdíly v placení</v>
          </cell>
          <cell r="B2159">
            <v>0</v>
          </cell>
          <cell r="C2159">
            <v>-865.26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618100 Rozdíly v placení</v>
          </cell>
          <cell r="B2160">
            <v>0</v>
          </cell>
          <cell r="C2160">
            <v>-865.26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618101 Odpis nestálců NP</v>
          </cell>
          <cell r="B2161">
            <v>0</v>
          </cell>
          <cell r="C2161">
            <v>-17847.150000000001</v>
          </cell>
          <cell r="D2161">
            <v>0</v>
          </cell>
          <cell r="E2161">
            <v>0</v>
          </cell>
          <cell r="F2161">
            <v>0</v>
          </cell>
        </row>
        <row r="2162">
          <cell r="A2162" t="str">
            <v>618101 Odpis nestálců NP</v>
          </cell>
          <cell r="B2162">
            <v>0</v>
          </cell>
          <cell r="C2162">
            <v>-17847.150000000001</v>
          </cell>
          <cell r="D2162">
            <v>0</v>
          </cell>
          <cell r="E2162">
            <v>0</v>
          </cell>
          <cell r="F2162">
            <v>0</v>
          </cell>
        </row>
        <row r="2163">
          <cell r="A2163" t="str">
            <v>618190 Kurzové zisky</v>
          </cell>
          <cell r="B2163">
            <v>0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 t="str">
            <v>618190 Kurzové zisky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 t="str">
            <v>618200 Přijaté úroky z prodl</v>
          </cell>
          <cell r="B2165">
            <v>0</v>
          </cell>
          <cell r="C2165">
            <v>-3118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618200 Přijaté úroky z prodlení</v>
          </cell>
          <cell r="B2166">
            <v>0</v>
          </cell>
          <cell r="C2166">
            <v>-3118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618500 Úroky z běžných účtů</v>
          </cell>
          <cell r="B2167">
            <v>0</v>
          </cell>
          <cell r="C2167">
            <v>-3834.1</v>
          </cell>
          <cell r="D2167">
            <v>0</v>
          </cell>
          <cell r="E2167">
            <v>0</v>
          </cell>
          <cell r="F2167">
            <v>0</v>
          </cell>
        </row>
        <row r="2168">
          <cell r="A2168" t="str">
            <v>618500 Úroky z běžných účtů</v>
          </cell>
          <cell r="B2168">
            <v>0</v>
          </cell>
          <cell r="C2168">
            <v>-3834.1</v>
          </cell>
          <cell r="D2168">
            <v>0</v>
          </cell>
          <cell r="E2168">
            <v>0</v>
          </cell>
          <cell r="F2168">
            <v>0</v>
          </cell>
        </row>
        <row r="2169">
          <cell r="A2169" t="str">
            <v xml:space="preserve">618550 Čerpání OP k pohl.ze </v>
          </cell>
          <cell r="B2169">
            <v>0</v>
          </cell>
          <cell r="C2169">
            <v>-122676.87</v>
          </cell>
          <cell r="D2169">
            <v>0</v>
          </cell>
          <cell r="E2169">
            <v>0</v>
          </cell>
          <cell r="F2169">
            <v>0</v>
          </cell>
        </row>
        <row r="2170">
          <cell r="A2170" t="str">
            <v>618550 Čerpání OP k pohl.ze soudn.rozhod.-daňový výnos</v>
          </cell>
          <cell r="B2170">
            <v>0</v>
          </cell>
          <cell r="C2170">
            <v>-122676.87</v>
          </cell>
          <cell r="D2170">
            <v>0</v>
          </cell>
          <cell r="E2170">
            <v>0</v>
          </cell>
          <cell r="F2170">
            <v>0</v>
          </cell>
        </row>
        <row r="2171">
          <cell r="A2171" t="str">
            <v xml:space="preserve">618590 Čerpání OP k pohl.ze </v>
          </cell>
          <cell r="B2171">
            <v>0</v>
          </cell>
          <cell r="C2171">
            <v>-61517.14</v>
          </cell>
          <cell r="D2171">
            <v>0</v>
          </cell>
          <cell r="E2171">
            <v>0</v>
          </cell>
          <cell r="F2171">
            <v>0</v>
          </cell>
        </row>
        <row r="2172">
          <cell r="A2172" t="str">
            <v>618590 Čerpání OP k pohl.ze soudn.rozhod.-nedaňový výnos</v>
          </cell>
          <cell r="B2172">
            <v>0</v>
          </cell>
          <cell r="C2172">
            <v>-61517.14</v>
          </cell>
          <cell r="D2172">
            <v>0</v>
          </cell>
          <cell r="E2172">
            <v>0</v>
          </cell>
          <cell r="F2172">
            <v>0</v>
          </cell>
        </row>
        <row r="2173">
          <cell r="A2173" t="str">
            <v>618700 Výnosy z odepsaných p</v>
          </cell>
          <cell r="B2173">
            <v>0</v>
          </cell>
          <cell r="C2173">
            <v>-78.400000000000006</v>
          </cell>
          <cell r="D2173">
            <v>0</v>
          </cell>
          <cell r="E2173">
            <v>0</v>
          </cell>
          <cell r="F2173">
            <v>0</v>
          </cell>
        </row>
        <row r="2174">
          <cell r="A2174" t="str">
            <v>618700 Výnosy z odepsaných pohledávek -NP</v>
          </cell>
          <cell r="B2174">
            <v>0</v>
          </cell>
          <cell r="C2174">
            <v>-78.400000000000006</v>
          </cell>
          <cell r="D2174">
            <v>0</v>
          </cell>
          <cell r="E2174">
            <v>0</v>
          </cell>
          <cell r="F2174">
            <v>0</v>
          </cell>
        </row>
        <row r="2175">
          <cell r="A2175" t="str">
            <v>618710 Výnosy z odepsaných p</v>
          </cell>
          <cell r="B2175">
            <v>0</v>
          </cell>
          <cell r="C2175">
            <v>-313.60000000000002</v>
          </cell>
          <cell r="D2175">
            <v>0</v>
          </cell>
          <cell r="E2175">
            <v>0</v>
          </cell>
          <cell r="F2175">
            <v>0</v>
          </cell>
        </row>
        <row r="2176">
          <cell r="A2176" t="str">
            <v>618710 Výnosy z odepsaných pohledávek -NP - nedaňové</v>
          </cell>
          <cell r="B2176">
            <v>0</v>
          </cell>
          <cell r="C2176">
            <v>-313.60000000000002</v>
          </cell>
          <cell r="D2176">
            <v>0</v>
          </cell>
          <cell r="E2176">
            <v>0</v>
          </cell>
          <cell r="F2176">
            <v>0</v>
          </cell>
        </row>
        <row r="2177">
          <cell r="A2177" t="str">
            <v>618850 Provize za zprostředk</v>
          </cell>
          <cell r="B2177">
            <v>0</v>
          </cell>
          <cell r="C2177">
            <v>-10070719.5</v>
          </cell>
          <cell r="D2177">
            <v>0</v>
          </cell>
          <cell r="E2177">
            <v>0</v>
          </cell>
          <cell r="F2177">
            <v>0</v>
          </cell>
        </row>
        <row r="2178">
          <cell r="A2178" t="str">
            <v>618850 Provize za zprostředkování od Kooperativy</v>
          </cell>
          <cell r="B2178">
            <v>0</v>
          </cell>
          <cell r="C2178">
            <v>-10070719.5</v>
          </cell>
          <cell r="D2178">
            <v>0</v>
          </cell>
          <cell r="E2178">
            <v>0</v>
          </cell>
          <cell r="F2178">
            <v>0</v>
          </cell>
        </row>
        <row r="2179">
          <cell r="A2179" t="str">
            <v>618939 Vrácené soudní poplat</v>
          </cell>
          <cell r="B2179">
            <v>0</v>
          </cell>
          <cell r="C2179">
            <v>-45900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 t="str">
            <v>618939 Vrácené soudní poplatky na soudní vymáhání</v>
          </cell>
          <cell r="B2180">
            <v>0</v>
          </cell>
          <cell r="C2180">
            <v>-45900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618940 Kurzový rozdíl</v>
          </cell>
          <cell r="B2181">
            <v>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 t="str">
            <v>618940 Kurzový rozdíl</v>
          </cell>
          <cell r="B2182">
            <v>0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 t="str">
            <v>618950 Zrušení OP daňově úči</v>
          </cell>
          <cell r="B2183">
            <v>0</v>
          </cell>
          <cell r="C2183">
            <v>-373883.51</v>
          </cell>
          <cell r="D2183">
            <v>0</v>
          </cell>
          <cell r="E2183">
            <v>0</v>
          </cell>
          <cell r="F2183">
            <v>0</v>
          </cell>
        </row>
        <row r="2184">
          <cell r="A2184" t="str">
            <v>618950 Zrušení OP daňově účinných-NP-daňový výnos</v>
          </cell>
          <cell r="B2184">
            <v>0</v>
          </cell>
          <cell r="C2184">
            <v>-373883.51</v>
          </cell>
          <cell r="D2184">
            <v>0</v>
          </cell>
          <cell r="E2184">
            <v>0</v>
          </cell>
          <cell r="F2184">
            <v>0</v>
          </cell>
        </row>
        <row r="2185">
          <cell r="A2185" t="str">
            <v>618990 Zrušení OP daňově neú</v>
          </cell>
          <cell r="B2185">
            <v>0</v>
          </cell>
          <cell r="C2185">
            <v>-388990.53</v>
          </cell>
          <cell r="D2185">
            <v>0</v>
          </cell>
          <cell r="E2185">
            <v>0</v>
          </cell>
          <cell r="F2185">
            <v>0</v>
          </cell>
        </row>
        <row r="2186">
          <cell r="A2186" t="str">
            <v>618990 Zrušení OP daňově neúčinných - NP - nedaň.</v>
          </cell>
          <cell r="B2186">
            <v>0</v>
          </cell>
          <cell r="C2186">
            <v>-388990.53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 t="str">
            <v>618999 Převedené výnosy</v>
          </cell>
          <cell r="B2187">
            <v>0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 t="str">
            <v>618999 Převedené výnosy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</row>
        <row r="2189">
          <cell r="A2189" t="str">
            <v>621110 Předepsané hrubé poji</v>
          </cell>
          <cell r="B2189">
            <v>0</v>
          </cell>
          <cell r="C2189">
            <v>-5390176334</v>
          </cell>
          <cell r="D2189">
            <v>0</v>
          </cell>
          <cell r="E2189">
            <v>0</v>
          </cell>
          <cell r="F2189">
            <v>0</v>
          </cell>
        </row>
        <row r="2190">
          <cell r="A2190" t="str">
            <v>621110 Předepsané hrubé pojistné-kapitálové</v>
          </cell>
          <cell r="B2190">
            <v>0</v>
          </cell>
          <cell r="C2190">
            <v>-5390176334</v>
          </cell>
          <cell r="D2190">
            <v>0</v>
          </cell>
          <cell r="E2190">
            <v>0</v>
          </cell>
          <cell r="F2190">
            <v>0</v>
          </cell>
        </row>
        <row r="2191">
          <cell r="A2191" t="str">
            <v>621120 Předepsané hrubé poji</v>
          </cell>
          <cell r="B2191">
            <v>0</v>
          </cell>
          <cell r="C2191">
            <v>-471609768</v>
          </cell>
          <cell r="D2191">
            <v>0</v>
          </cell>
          <cell r="E2191">
            <v>0</v>
          </cell>
          <cell r="F2191">
            <v>0</v>
          </cell>
        </row>
        <row r="2192">
          <cell r="A2192" t="str">
            <v>621120 Předepsané hrubé pojistné-rizikové</v>
          </cell>
          <cell r="B2192">
            <v>0</v>
          </cell>
          <cell r="C2192">
            <v>-471609768</v>
          </cell>
          <cell r="D2192">
            <v>0</v>
          </cell>
          <cell r="E2192">
            <v>0</v>
          </cell>
          <cell r="F2192">
            <v>0</v>
          </cell>
        </row>
        <row r="2193">
          <cell r="A2193" t="str">
            <v>621210 Předepsané hrubé poji</v>
          </cell>
          <cell r="B2193">
            <v>0</v>
          </cell>
          <cell r="C2193">
            <v>-322627321</v>
          </cell>
          <cell r="D2193">
            <v>0</v>
          </cell>
          <cell r="E2193">
            <v>0</v>
          </cell>
          <cell r="F2193">
            <v>0</v>
          </cell>
        </row>
        <row r="2194">
          <cell r="A2194" t="str">
            <v>621210 Předepsané hrubé pojistné flexibilního ŽP 2.druhu</v>
          </cell>
          <cell r="B2194">
            <v>0</v>
          </cell>
          <cell r="C2194">
            <v>-322627321</v>
          </cell>
          <cell r="D2194">
            <v>0</v>
          </cell>
          <cell r="E2194">
            <v>0</v>
          </cell>
          <cell r="F2194">
            <v>0</v>
          </cell>
        </row>
        <row r="2195">
          <cell r="A2195" t="str">
            <v>621220 Předepsané hrubé poji</v>
          </cell>
          <cell r="B2195">
            <v>0</v>
          </cell>
          <cell r="C2195">
            <v>322627321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 t="str">
            <v>621220 Předepsané hrubé pojistné flexibilního ŽP umělý pr</v>
          </cell>
          <cell r="B2196">
            <v>0</v>
          </cell>
          <cell r="C2196">
            <v>322627321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 t="str">
            <v>621310 Předepsané hrubé poji</v>
          </cell>
          <cell r="B2197">
            <v>0</v>
          </cell>
          <cell r="C2197">
            <v>-1453902553</v>
          </cell>
          <cell r="D2197">
            <v>0</v>
          </cell>
          <cell r="E2197">
            <v>0</v>
          </cell>
          <cell r="F2197">
            <v>0</v>
          </cell>
        </row>
        <row r="2198">
          <cell r="A2198" t="str">
            <v>621310 Předepsané hrubé pojistné FZ 2009- 2.druhu</v>
          </cell>
          <cell r="B2198">
            <v>0</v>
          </cell>
          <cell r="C2198">
            <v>-1453902553</v>
          </cell>
          <cell r="D2198">
            <v>0</v>
          </cell>
          <cell r="E2198">
            <v>0</v>
          </cell>
          <cell r="F2198">
            <v>0</v>
          </cell>
        </row>
        <row r="2199">
          <cell r="A2199" t="str">
            <v>621320 Předepsané hrubé poji</v>
          </cell>
          <cell r="B2199">
            <v>0</v>
          </cell>
          <cell r="C2199">
            <v>1453902553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 t="str">
            <v>621320 Předepsané hrubé pojistné FZ 2009 umělý pr</v>
          </cell>
          <cell r="B2200">
            <v>0</v>
          </cell>
          <cell r="C2200">
            <v>1453902553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621410 Předepsané hrubé poji</v>
          </cell>
          <cell r="B2201">
            <v>0</v>
          </cell>
          <cell r="C2201">
            <v>-75394326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 t="str">
            <v>621410 Předepsané hrubé pojistné-Unit Linked- 2.druhu</v>
          </cell>
          <cell r="B2202">
            <v>0</v>
          </cell>
          <cell r="C2202">
            <v>-75394326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 t="str">
            <v>621420 Předepsané hrubé poji</v>
          </cell>
          <cell r="B2203">
            <v>0</v>
          </cell>
          <cell r="C2203">
            <v>75394326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 t="str">
            <v>621420 Předepsané hrubé pojistné-Unit Linked- 2.druhu</v>
          </cell>
          <cell r="B2204">
            <v>0</v>
          </cell>
          <cell r="C2204">
            <v>75394326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 t="str">
            <v>621510 Předepsané hrubé poji</v>
          </cell>
          <cell r="B2205">
            <v>0</v>
          </cell>
          <cell r="C2205">
            <v>-28888480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 t="str">
            <v>621510 Předepsané hrubé pojistné-JUNIOR- 2.druhu</v>
          </cell>
          <cell r="B2206">
            <v>0</v>
          </cell>
          <cell r="C2206">
            <v>-28888480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621520 Předepsané hrubé poji</v>
          </cell>
          <cell r="B2207">
            <v>0</v>
          </cell>
          <cell r="C2207">
            <v>28888480</v>
          </cell>
          <cell r="D2207">
            <v>0</v>
          </cell>
          <cell r="E2207">
            <v>0</v>
          </cell>
          <cell r="F2207">
            <v>0</v>
          </cell>
        </row>
        <row r="2208">
          <cell r="A2208" t="str">
            <v>621520 Předepsané hrubé pojistné-JUNIOR- 2.druhu</v>
          </cell>
          <cell r="B2208">
            <v>0</v>
          </cell>
          <cell r="C2208">
            <v>28888480</v>
          </cell>
          <cell r="D2208">
            <v>0</v>
          </cell>
          <cell r="E2208">
            <v>0</v>
          </cell>
          <cell r="F2208">
            <v>0</v>
          </cell>
        </row>
        <row r="2209">
          <cell r="A2209" t="str">
            <v>622110 Předepsané hrubé poj.</v>
          </cell>
          <cell r="B2209">
            <v>0</v>
          </cell>
          <cell r="C2209">
            <v>43924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622110 Předepsané hrubé poj. postoupené zaj.-Ž kapitálové</v>
          </cell>
          <cell r="B2210">
            <v>0</v>
          </cell>
          <cell r="C2210">
            <v>43924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622120 Předepsané hrubé poj.</v>
          </cell>
          <cell r="B2211">
            <v>0</v>
          </cell>
          <cell r="C2211">
            <v>14787473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622120 Předepsané hrubé poj. postoupené zaj.-Ž rizikové</v>
          </cell>
          <cell r="B2212">
            <v>0</v>
          </cell>
          <cell r="C2212">
            <v>14787473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622122 Předepsané hrubé poj.</v>
          </cell>
          <cell r="B2213">
            <v>0</v>
          </cell>
          <cell r="C2213">
            <v>285927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622122 Předepsané hrubé poj. postoupené zaj.-Ž rizikové</v>
          </cell>
          <cell r="B2214">
            <v>0</v>
          </cell>
          <cell r="C2214">
            <v>285927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 t="str">
            <v>622520 Předepsané hrubé poji</v>
          </cell>
          <cell r="B2215">
            <v>0</v>
          </cell>
          <cell r="C2215">
            <v>659751581.94000006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 t="str">
            <v>622520 Předepsané hrubé pojistné post. zaj. - VIG</v>
          </cell>
          <cell r="B2216">
            <v>0</v>
          </cell>
          <cell r="C2216">
            <v>659751581.94000006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622920 Předepsané hrubé poj.</v>
          </cell>
          <cell r="B2217">
            <v>0</v>
          </cell>
          <cell r="C2217">
            <v>37785359.009999998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622920 Předepsané hrubé poj. post.zaj.-rizikové-CSHYP</v>
          </cell>
          <cell r="B2218">
            <v>0</v>
          </cell>
          <cell r="C2218">
            <v>37785359.009999998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 t="str">
            <v>623100 Použití rezervy na ne</v>
          </cell>
          <cell r="B2219">
            <v>0</v>
          </cell>
          <cell r="C2219">
            <v>-85479436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623100 Použití rezervy na nezasloužené pojistné</v>
          </cell>
          <cell r="B2220">
            <v>0</v>
          </cell>
          <cell r="C2220">
            <v>-85479436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 t="str">
            <v>624100 Použití rez na nezasl</v>
          </cell>
          <cell r="B2221">
            <v>0</v>
          </cell>
          <cell r="C2221">
            <v>9250714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 t="str">
            <v>624100 Použití rez na nezasl. pojistné - post. zajišť.</v>
          </cell>
          <cell r="B2222">
            <v>0</v>
          </cell>
          <cell r="C2222">
            <v>9250714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624520 Použití rezervy na ne</v>
          </cell>
          <cell r="B2223">
            <v>0</v>
          </cell>
          <cell r="C2223">
            <v>5572922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624520 Použití rezervy na nezasl.poj.- post. - VIG</v>
          </cell>
          <cell r="B2224">
            <v>0</v>
          </cell>
          <cell r="C2224">
            <v>5572922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625110 Použití RBNS - kapitá</v>
          </cell>
          <cell r="B2225">
            <v>0</v>
          </cell>
          <cell r="C2225">
            <v>-2463586444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625110 Použití RBNS - kapitálové-proporční</v>
          </cell>
          <cell r="B2226">
            <v>0</v>
          </cell>
          <cell r="C2226">
            <v>-2463586444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625113 Použití RBNS - kapitá</v>
          </cell>
          <cell r="B2227">
            <v>0</v>
          </cell>
          <cell r="C2227">
            <v>-445972812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625113 Použití RBNS - kapitálové-proporční-předch.roky</v>
          </cell>
          <cell r="B2228">
            <v>0</v>
          </cell>
          <cell r="C2228">
            <v>-445972812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625120 Použití RBNS - riziko</v>
          </cell>
          <cell r="B2229">
            <v>0</v>
          </cell>
          <cell r="C2229">
            <v>-364552297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 t="str">
            <v>625120 Použití RBNS - rizikové-proporční</v>
          </cell>
          <cell r="B2230">
            <v>0</v>
          </cell>
          <cell r="C2230">
            <v>-364552297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625123 Použití RBNS - riziko</v>
          </cell>
          <cell r="B2231">
            <v>0</v>
          </cell>
          <cell r="C2231">
            <v>-785415875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 t="str">
            <v>625123 Použití RBNS - rizikové-proporční-předch.roky</v>
          </cell>
          <cell r="B2232">
            <v>0</v>
          </cell>
          <cell r="C2232">
            <v>-785415875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 xml:space="preserve">625200 Použití rezervy IBNR </v>
          </cell>
          <cell r="B2233">
            <v>0</v>
          </cell>
          <cell r="C2233">
            <v>-8100961.1600000001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625200 Použití rezervy IBNR - životní pojištění</v>
          </cell>
          <cell r="B2234">
            <v>0</v>
          </cell>
          <cell r="C2234">
            <v>-8100961.1600000001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 xml:space="preserve">625220 Použití rezervy IBNR </v>
          </cell>
          <cell r="B2235">
            <v>0</v>
          </cell>
          <cell r="C2235">
            <v>-1532585042.0699999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625220 Použití rezervy IBNR - životní poj.-předch.roky</v>
          </cell>
          <cell r="B2236">
            <v>0</v>
          </cell>
          <cell r="C2236">
            <v>-1532585042.0699999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 xml:space="preserve">626120 Použití rezervy RBNS </v>
          </cell>
          <cell r="B2237">
            <v>0</v>
          </cell>
          <cell r="C2237">
            <v>1781694.7</v>
          </cell>
          <cell r="D2237">
            <v>0</v>
          </cell>
          <cell r="E2237">
            <v>0</v>
          </cell>
          <cell r="F2237">
            <v>0</v>
          </cell>
        </row>
        <row r="2238">
          <cell r="A2238" t="str">
            <v>626120 Použití rezervy RBNS post. zaj.- Ž rizikové</v>
          </cell>
          <cell r="B2238">
            <v>0</v>
          </cell>
          <cell r="C2238">
            <v>1781694.7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 t="str">
            <v>626123 Použití RBNS post. za</v>
          </cell>
          <cell r="B2239">
            <v>0</v>
          </cell>
          <cell r="C2239">
            <v>7116185.9699999997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626123 Použití RBNS post. zaj.-rizikové-prop-předch.roky</v>
          </cell>
          <cell r="B2240">
            <v>0</v>
          </cell>
          <cell r="C2240">
            <v>7116185.9699999997</v>
          </cell>
          <cell r="D2240">
            <v>0</v>
          </cell>
          <cell r="E2240">
            <v>0</v>
          </cell>
          <cell r="F2240">
            <v>0</v>
          </cell>
        </row>
        <row r="2241">
          <cell r="A2241" t="str">
            <v xml:space="preserve">626125 Použití rezervy RBNS </v>
          </cell>
          <cell r="B2241">
            <v>0</v>
          </cell>
          <cell r="C2241">
            <v>49271551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626125 Použití rezervy RBNS post. zaj.- běžný rok - VIG</v>
          </cell>
          <cell r="B2242">
            <v>0</v>
          </cell>
          <cell r="C2242">
            <v>49271551</v>
          </cell>
          <cell r="D2242">
            <v>0</v>
          </cell>
          <cell r="E2242">
            <v>0</v>
          </cell>
          <cell r="F2242">
            <v>0</v>
          </cell>
        </row>
        <row r="2243">
          <cell r="A2243" t="str">
            <v xml:space="preserve">626126 Použití rezervy RBNS </v>
          </cell>
          <cell r="B2243">
            <v>0</v>
          </cell>
          <cell r="C2243">
            <v>144470942.5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626126 Použití rezervy RBNS post. zaj.- předch. rok - VIG</v>
          </cell>
          <cell r="B2244">
            <v>0</v>
          </cell>
          <cell r="C2244">
            <v>144470942.5</v>
          </cell>
          <cell r="D2244">
            <v>0</v>
          </cell>
          <cell r="E2244">
            <v>0</v>
          </cell>
          <cell r="F2244">
            <v>0</v>
          </cell>
        </row>
        <row r="2245">
          <cell r="A2245" t="str">
            <v>626223 Použití IBNR post.zaj</v>
          </cell>
          <cell r="B2245">
            <v>0</v>
          </cell>
          <cell r="C2245">
            <v>40681494.670000002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626223 Použití IBNR post.zajišť.- předch. rok - VIG</v>
          </cell>
          <cell r="B2246">
            <v>0</v>
          </cell>
          <cell r="C2246">
            <v>40681494.670000002</v>
          </cell>
          <cell r="D2246">
            <v>0</v>
          </cell>
          <cell r="E2246">
            <v>0</v>
          </cell>
          <cell r="F2246">
            <v>0</v>
          </cell>
        </row>
        <row r="2247">
          <cell r="A2247" t="str">
            <v>626225 Použití IBNR post.zaj</v>
          </cell>
          <cell r="B2247">
            <v>0</v>
          </cell>
          <cell r="C2247">
            <v>64796192.030000001</v>
          </cell>
          <cell r="D2247">
            <v>0</v>
          </cell>
          <cell r="E2247">
            <v>0</v>
          </cell>
          <cell r="F2247">
            <v>0</v>
          </cell>
        </row>
        <row r="2248">
          <cell r="A2248" t="str">
            <v>626225 Použití IBNR post.zajišť.- běžný rok - VIG</v>
          </cell>
          <cell r="B2248">
            <v>0</v>
          </cell>
          <cell r="C2248">
            <v>64796192.030000001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627100 Použití rezervy na ži</v>
          </cell>
          <cell r="B2249">
            <v>0</v>
          </cell>
          <cell r="C2249">
            <v>-1068679797.62</v>
          </cell>
          <cell r="D2249">
            <v>0</v>
          </cell>
          <cell r="E2249">
            <v>0</v>
          </cell>
          <cell r="F2249">
            <v>0</v>
          </cell>
        </row>
        <row r="2250">
          <cell r="A2250" t="str">
            <v>627100 Použití rezervy na životní pojištění - poj. ŽP</v>
          </cell>
          <cell r="B2250">
            <v>0</v>
          </cell>
          <cell r="C2250">
            <v>-1068679797.62</v>
          </cell>
          <cell r="D2250">
            <v>0</v>
          </cell>
          <cell r="E2250">
            <v>0</v>
          </cell>
          <cell r="F2250">
            <v>0</v>
          </cell>
        </row>
        <row r="2251">
          <cell r="A2251" t="str">
            <v>627200 Použití rezervy na ži</v>
          </cell>
          <cell r="B2251">
            <v>0</v>
          </cell>
          <cell r="C2251">
            <v>-5585617.4199999999</v>
          </cell>
          <cell r="D2251">
            <v>0</v>
          </cell>
          <cell r="E2251">
            <v>0</v>
          </cell>
          <cell r="F2251">
            <v>0</v>
          </cell>
        </row>
        <row r="2252">
          <cell r="A2252" t="str">
            <v>627200 Použití rezervy na životní pojištění-FZ-3%</v>
          </cell>
          <cell r="B2252">
            <v>0</v>
          </cell>
          <cell r="C2252">
            <v>-5585617.4199999999</v>
          </cell>
          <cell r="D2252">
            <v>0</v>
          </cell>
          <cell r="E2252">
            <v>0</v>
          </cell>
          <cell r="F2252">
            <v>0</v>
          </cell>
        </row>
        <row r="2253">
          <cell r="A2253" t="str">
            <v>627201 Použití rezervy na ži</v>
          </cell>
          <cell r="B2253">
            <v>0</v>
          </cell>
          <cell r="C2253">
            <v>374128840.91000003</v>
          </cell>
          <cell r="D2253">
            <v>0</v>
          </cell>
          <cell r="E2253">
            <v>0</v>
          </cell>
          <cell r="F2253">
            <v>0</v>
          </cell>
        </row>
        <row r="2254">
          <cell r="A2254" t="str">
            <v>627201 Použití rezervy na živ. poj.-FZ-2%</v>
          </cell>
          <cell r="B2254">
            <v>0</v>
          </cell>
          <cell r="C2254">
            <v>374128840.91000003</v>
          </cell>
          <cell r="D2254">
            <v>0</v>
          </cell>
          <cell r="E2254">
            <v>0</v>
          </cell>
          <cell r="F2254">
            <v>0</v>
          </cell>
        </row>
        <row r="2255">
          <cell r="A2255" t="str">
            <v>627202 Použití rezervy na ŽP</v>
          </cell>
          <cell r="B2255">
            <v>0</v>
          </cell>
          <cell r="C2255">
            <v>-243629033.68000001</v>
          </cell>
          <cell r="D2255">
            <v>0</v>
          </cell>
          <cell r="E2255">
            <v>0</v>
          </cell>
          <cell r="F2255">
            <v>0</v>
          </cell>
        </row>
        <row r="2256">
          <cell r="A2256" t="str">
            <v>627202 Použití rezervy na ŽP-XZ-BP-2,4 %</v>
          </cell>
          <cell r="B2256">
            <v>0</v>
          </cell>
          <cell r="C2256">
            <v>-243629033.68000001</v>
          </cell>
          <cell r="D2256">
            <v>0</v>
          </cell>
          <cell r="E2256">
            <v>0</v>
          </cell>
          <cell r="F2256">
            <v>0</v>
          </cell>
        </row>
        <row r="2257">
          <cell r="A2257" t="str">
            <v>627203 Použití rezervy na ŽP</v>
          </cell>
          <cell r="B2257">
            <v>0</v>
          </cell>
          <cell r="C2257">
            <v>208253392.55000001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627203 Použití rezervy na ŽP-XZ-JP-0 %</v>
          </cell>
          <cell r="B2258">
            <v>0</v>
          </cell>
          <cell r="C2258">
            <v>208253392.55000001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627300 Použití rezervy na ŽP</v>
          </cell>
          <cell r="B2259">
            <v>0</v>
          </cell>
          <cell r="C2259">
            <v>-82457259.879999995</v>
          </cell>
          <cell r="D2259">
            <v>0</v>
          </cell>
          <cell r="E2259">
            <v>0</v>
          </cell>
          <cell r="F2259">
            <v>0</v>
          </cell>
        </row>
        <row r="2260">
          <cell r="A2260" t="str">
            <v>627300 Použití rezervy na ŽP-rez.podíl na zisku</v>
          </cell>
          <cell r="B2260">
            <v>0</v>
          </cell>
          <cell r="C2260">
            <v>-82457259.879999995</v>
          </cell>
          <cell r="D2260">
            <v>0</v>
          </cell>
          <cell r="E2260">
            <v>0</v>
          </cell>
          <cell r="F2260">
            <v>0</v>
          </cell>
        </row>
        <row r="2261">
          <cell r="A2261" t="str">
            <v>627423 Použití rezervy na ŽP</v>
          </cell>
          <cell r="B2261">
            <v>0</v>
          </cell>
          <cell r="C2261">
            <v>-37.799999999999997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 t="str">
            <v>627423 Použití rezervy na ŽP - bonus za bezešk. průběh</v>
          </cell>
          <cell r="B2262">
            <v>0</v>
          </cell>
          <cell r="C2262">
            <v>-37.799999999999997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 t="str">
            <v>629100 Použití rezerv na pré</v>
          </cell>
          <cell r="B2263">
            <v>0</v>
          </cell>
          <cell r="C2263">
            <v>-2060549.25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629100 Použití rezerv na prémie a slevy - ŽP</v>
          </cell>
          <cell r="B2264">
            <v>0</v>
          </cell>
          <cell r="C2264">
            <v>-2060549.25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629200 Použití rez.na ŽP-nos</v>
          </cell>
          <cell r="B2265">
            <v>0</v>
          </cell>
          <cell r="C2265">
            <v>14818284.26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629200 Použití rez.na ŽP-nositel riz.-pojistník-Stab.prog</v>
          </cell>
          <cell r="B2266">
            <v>0</v>
          </cell>
          <cell r="C2266">
            <v>14818284.26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629201 Použití rez.na ŽP-nos</v>
          </cell>
          <cell r="B2267">
            <v>0</v>
          </cell>
          <cell r="C2267">
            <v>13005968.119999999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 t="str">
            <v>629201 Použití rez.na ŽP-nositel riz.-pojistník-Dynamický</v>
          </cell>
          <cell r="B2268">
            <v>0</v>
          </cell>
          <cell r="C2268">
            <v>13005968.119999999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629202 Použití rez.na ŽP-nos</v>
          </cell>
          <cell r="B2269">
            <v>0</v>
          </cell>
          <cell r="C2269">
            <v>-41006932.460000001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629202 Použití rez.na ŽP-nositel riz.-pojistník-invest</v>
          </cell>
          <cell r="B2270">
            <v>0</v>
          </cell>
          <cell r="C2270">
            <v>-41006932.460000001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629230 Použ.rez.na ŽP-nosite</v>
          </cell>
          <cell r="B2271">
            <v>0</v>
          </cell>
          <cell r="C2271">
            <v>-816117.41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629230 Použ.rez.na ŽP-nositel inv.riz.pojistník- Partners</v>
          </cell>
          <cell r="B2272">
            <v>0</v>
          </cell>
          <cell r="C2272">
            <v>-816117.41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 t="str">
            <v>629240 Použ.rez.na ŽP-nosite</v>
          </cell>
          <cell r="B2273">
            <v>0</v>
          </cell>
          <cell r="C2273">
            <v>4770.83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629240 Použ.rez.na ŽP-nositel inv.riz.pojistník- Conseq U</v>
          </cell>
          <cell r="B2274">
            <v>0</v>
          </cell>
          <cell r="C2274">
            <v>4770.83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629250 Použití rez.na ŽP-nos</v>
          </cell>
          <cell r="B2275">
            <v>0</v>
          </cell>
          <cell r="C2275">
            <v>7037217.9800000004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629250 Použití rez.na ŽP-nositel riz.-pojistník-Premium</v>
          </cell>
          <cell r="B2276">
            <v>0</v>
          </cell>
          <cell r="C2276">
            <v>7037217.9800000004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629260 Použití rez.na ŽP-nos</v>
          </cell>
          <cell r="B2277">
            <v>0</v>
          </cell>
          <cell r="C2277">
            <v>-69853941.739999995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 t="str">
            <v>629260 Použití rez.na ŽP-nositel riz.-pojistník-HF</v>
          </cell>
          <cell r="B2278">
            <v>0</v>
          </cell>
          <cell r="C2278">
            <v>-69853941.739999995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629300 Použití rez. na splně</v>
          </cell>
          <cell r="B2279">
            <v>0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 t="str">
            <v>629300 Použití rez. na splnění záv. z použ.techn.úr.míry</v>
          </cell>
          <cell r="B2280">
            <v>0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 t="str">
            <v>629900 Použití rez.na prémie</v>
          </cell>
          <cell r="B2281">
            <v>0</v>
          </cell>
          <cell r="C2281">
            <v>-417044.1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 t="str">
            <v>629900 Použití rez.na prémie a slevy - bonus sAutoúvěr</v>
          </cell>
          <cell r="B2282">
            <v>0</v>
          </cell>
          <cell r="C2282">
            <v>-417044.1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629910 Použití rez. na prémi</v>
          </cell>
          <cell r="B2283">
            <v>0</v>
          </cell>
          <cell r="C2283">
            <v>-154560519.87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629910 Použití rez. na prémie a slevy - bonus ČS</v>
          </cell>
          <cell r="B2284">
            <v>0</v>
          </cell>
          <cell r="C2284">
            <v>-154560519.87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 t="str">
            <v>636126 Výnosy z FU - forexy-</v>
          </cell>
          <cell r="B2285">
            <v>0</v>
          </cell>
          <cell r="C2285">
            <v>-6402478.5300000003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 t="str">
            <v>636126 Výnosy z FU - forexy-kurzové zisky-ŽP</v>
          </cell>
          <cell r="B2286">
            <v>0</v>
          </cell>
          <cell r="C2286">
            <v>-6402478.5300000003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636140 Výnosy z FU - term.vk</v>
          </cell>
          <cell r="B2287">
            <v>0</v>
          </cell>
          <cell r="C2287">
            <v>-4937281.29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 t="str">
            <v>636140 Výnosy z FU - term.vklady-úroky -ŽP</v>
          </cell>
          <cell r="B2288">
            <v>0</v>
          </cell>
          <cell r="C2288">
            <v>-4937281.29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 t="str">
            <v>636170 Výnos z podílu s pods</v>
          </cell>
          <cell r="B2289">
            <v>0</v>
          </cell>
          <cell r="C2289">
            <v>-6373178</v>
          </cell>
          <cell r="D2289">
            <v>0</v>
          </cell>
          <cell r="E2289">
            <v>0</v>
          </cell>
          <cell r="F2289">
            <v>0</v>
          </cell>
        </row>
        <row r="2290">
          <cell r="A2290" t="str">
            <v>636170 Výnos z podílu s podst.vlivem - dividenda</v>
          </cell>
          <cell r="B2290">
            <v>0</v>
          </cell>
          <cell r="C2290">
            <v>-6373178</v>
          </cell>
          <cell r="D2290">
            <v>0</v>
          </cell>
          <cell r="E2290">
            <v>0</v>
          </cell>
          <cell r="F2290">
            <v>0</v>
          </cell>
        </row>
        <row r="2291">
          <cell r="A2291" t="str">
            <v xml:space="preserve">636180 AÚV/amortizace - AFS </v>
          </cell>
          <cell r="B2291">
            <v>0</v>
          </cell>
          <cell r="C2291">
            <v>-1313016.82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636180 AÚV/amortizace - AFS - HZL</v>
          </cell>
          <cell r="B2292">
            <v>0</v>
          </cell>
          <cell r="C2292">
            <v>-1313016.82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 xml:space="preserve">636205 AÚV/amortizace - AFS </v>
          </cell>
          <cell r="B2293">
            <v>0</v>
          </cell>
          <cell r="C2293">
            <v>-22533500.280000001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 t="str">
            <v>636205 AÚV/amortizace - AFS - ost.dluhopisy</v>
          </cell>
          <cell r="B2294">
            <v>0</v>
          </cell>
          <cell r="C2294">
            <v>-22533500.280000001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 t="str">
            <v>636235 Výnosy z FU-kurz. zis</v>
          </cell>
          <cell r="B2295">
            <v>0</v>
          </cell>
          <cell r="C2295">
            <v>-80216118.5</v>
          </cell>
          <cell r="D2295">
            <v>0</v>
          </cell>
          <cell r="F2295">
            <v>0</v>
          </cell>
        </row>
        <row r="2296">
          <cell r="A2296" t="str">
            <v>636235 Výnosy z FU-kurz. zisky - realizace swapu</v>
          </cell>
          <cell r="B2296">
            <v>0</v>
          </cell>
          <cell r="C2296">
            <v>-80216118.5</v>
          </cell>
          <cell r="D2296">
            <v>0</v>
          </cell>
          <cell r="F2296">
            <v>0</v>
          </cell>
        </row>
        <row r="2297">
          <cell r="A2297" t="str">
            <v xml:space="preserve">636440 AÚV/amortizace - HTM </v>
          </cell>
          <cell r="B2297">
            <v>0</v>
          </cell>
          <cell r="C2297">
            <v>-226292358.56999999</v>
          </cell>
          <cell r="D2297">
            <v>0</v>
          </cell>
          <cell r="F2297">
            <v>0</v>
          </cell>
        </row>
        <row r="2298">
          <cell r="A2298" t="str">
            <v>636440 AÚV/amortizace - HTM - SD</v>
          </cell>
          <cell r="B2298">
            <v>0</v>
          </cell>
          <cell r="C2298">
            <v>-226292358.56999999</v>
          </cell>
          <cell r="D2298">
            <v>0</v>
          </cell>
          <cell r="F2298">
            <v>0</v>
          </cell>
        </row>
        <row r="2299">
          <cell r="A2299" t="str">
            <v>636449 Amort. prémie/diskont</v>
          </cell>
          <cell r="B2299">
            <v>0</v>
          </cell>
          <cell r="C2299">
            <v>0</v>
          </cell>
          <cell r="D2299">
            <v>0</v>
          </cell>
          <cell r="F2299">
            <v>0</v>
          </cell>
        </row>
        <row r="2300">
          <cell r="A2300" t="str">
            <v>636449 Amort. prémie/diskontu a VN- státní dluhop. - HTM</v>
          </cell>
          <cell r="B2300">
            <v>0</v>
          </cell>
          <cell r="C2300">
            <v>0</v>
          </cell>
          <cell r="D2300">
            <v>0</v>
          </cell>
          <cell r="F2300">
            <v>0</v>
          </cell>
        </row>
        <row r="2301">
          <cell r="A2301" t="str">
            <v xml:space="preserve">636450 AÚV/amortizace - HTM </v>
          </cell>
          <cell r="B2301">
            <v>0</v>
          </cell>
          <cell r="C2301">
            <v>-50353754.530000001</v>
          </cell>
          <cell r="D2301">
            <v>0</v>
          </cell>
          <cell r="F2301">
            <v>0</v>
          </cell>
        </row>
        <row r="2302">
          <cell r="A2302" t="str">
            <v>636450 AÚV/amortizace - HTM - ost. dluhopisy</v>
          </cell>
          <cell r="B2302">
            <v>0</v>
          </cell>
          <cell r="C2302">
            <v>-50353754.530000001</v>
          </cell>
          <cell r="D2302">
            <v>0</v>
          </cell>
          <cell r="F2302">
            <v>0</v>
          </cell>
        </row>
        <row r="2303">
          <cell r="A2303" t="str">
            <v xml:space="preserve">636455 AÚV/amortizace - HTM </v>
          </cell>
          <cell r="B2303">
            <v>0</v>
          </cell>
          <cell r="C2303">
            <v>-1939317.59</v>
          </cell>
          <cell r="D2303">
            <v>0</v>
          </cell>
          <cell r="F2303">
            <v>0</v>
          </cell>
        </row>
        <row r="2304">
          <cell r="A2304" t="str">
            <v>636455 AÚV/amortizace - HTM - HZL</v>
          </cell>
          <cell r="B2304">
            <v>0</v>
          </cell>
          <cell r="C2304">
            <v>-1939317.59</v>
          </cell>
          <cell r="D2304">
            <v>0</v>
          </cell>
          <cell r="F2304">
            <v>0</v>
          </cell>
        </row>
        <row r="2305">
          <cell r="A2305" t="str">
            <v>636459 Amort. prémie/diskont</v>
          </cell>
          <cell r="B2305">
            <v>0</v>
          </cell>
          <cell r="C2305">
            <v>0</v>
          </cell>
          <cell r="D2305">
            <v>0</v>
          </cell>
          <cell r="F2305">
            <v>0</v>
          </cell>
        </row>
        <row r="2306">
          <cell r="A2306" t="str">
            <v>636459 Amort. prémie/diskontu a VN- korpor.dluhop - HTM</v>
          </cell>
          <cell r="B2306">
            <v>0</v>
          </cell>
          <cell r="C2306">
            <v>0</v>
          </cell>
          <cell r="D2306">
            <v>0</v>
          </cell>
          <cell r="F2306">
            <v>0</v>
          </cell>
        </row>
        <row r="2307">
          <cell r="A2307" t="str">
            <v xml:space="preserve">636500 AÚV/amortizace - AFV </v>
          </cell>
          <cell r="B2307">
            <v>0</v>
          </cell>
          <cell r="C2307">
            <v>37152.300000000003</v>
          </cell>
          <cell r="D2307">
            <v>0</v>
          </cell>
          <cell r="F2307">
            <v>0</v>
          </cell>
        </row>
        <row r="2308">
          <cell r="A2308" t="str">
            <v>636500 AÚV/amortizace - AFV - struktur. Dluhopisy</v>
          </cell>
          <cell r="B2308">
            <v>0</v>
          </cell>
          <cell r="C2308">
            <v>37152.300000000003</v>
          </cell>
          <cell r="D2308">
            <v>0</v>
          </cell>
          <cell r="F2308">
            <v>0</v>
          </cell>
        </row>
        <row r="2309">
          <cell r="A2309" t="str">
            <v>636590 Amort. prémie/diskont</v>
          </cell>
          <cell r="B2309">
            <v>0</v>
          </cell>
          <cell r="C2309">
            <v>0</v>
          </cell>
          <cell r="D2309">
            <v>0</v>
          </cell>
          <cell r="F2309">
            <v>0</v>
          </cell>
        </row>
        <row r="2310">
          <cell r="A2310" t="str">
            <v>636590 Amort. prémie/diskontu a VN-struktur. dluhop.- AFV</v>
          </cell>
          <cell r="B2310">
            <v>0</v>
          </cell>
          <cell r="C2310">
            <v>0</v>
          </cell>
          <cell r="D2310">
            <v>0</v>
          </cell>
          <cell r="F2310">
            <v>0</v>
          </cell>
        </row>
        <row r="2311">
          <cell r="A2311" t="str">
            <v xml:space="preserve">636700 AÚV/amortizace - AFS </v>
          </cell>
          <cell r="B2311">
            <v>0</v>
          </cell>
          <cell r="C2311">
            <v>-64738137.920000002</v>
          </cell>
          <cell r="D2311">
            <v>0</v>
          </cell>
          <cell r="E2311">
            <v>0</v>
          </cell>
          <cell r="F2311">
            <v>0</v>
          </cell>
        </row>
        <row r="2312">
          <cell r="A2312" t="str">
            <v>636700 AÚV/amortizace - AFS - SD</v>
          </cell>
          <cell r="B2312">
            <v>0</v>
          </cell>
          <cell r="C2312">
            <v>-64738137.920000002</v>
          </cell>
          <cell r="D2312">
            <v>0</v>
          </cell>
          <cell r="E2312">
            <v>0</v>
          </cell>
          <cell r="F2312">
            <v>0</v>
          </cell>
        </row>
        <row r="2313">
          <cell r="A2313" t="str">
            <v xml:space="preserve">636721 Úrokové výnosy - AFS </v>
          </cell>
          <cell r="B2313">
            <v>0</v>
          </cell>
          <cell r="C2313">
            <v>-4367916</v>
          </cell>
          <cell r="D2313">
            <v>0</v>
          </cell>
          <cell r="F2313">
            <v>0</v>
          </cell>
        </row>
        <row r="2314">
          <cell r="A2314" t="str">
            <v>636721 Úrokové výnosy - AFS - akcie (dividendy)</v>
          </cell>
          <cell r="B2314">
            <v>0</v>
          </cell>
          <cell r="C2314">
            <v>-4367916</v>
          </cell>
          <cell r="D2314">
            <v>0</v>
          </cell>
          <cell r="F2314">
            <v>0</v>
          </cell>
        </row>
        <row r="2315">
          <cell r="A2315" t="str">
            <v xml:space="preserve">636731 Úrokové výnosy - AFS </v>
          </cell>
          <cell r="B2315">
            <v>0</v>
          </cell>
          <cell r="C2315">
            <v>-14185552.91</v>
          </cell>
          <cell r="D2315">
            <v>0</v>
          </cell>
          <cell r="F2315">
            <v>0</v>
          </cell>
        </row>
        <row r="2316">
          <cell r="A2316" t="str">
            <v>636731 Úrokové výnosy - AFS - fondy (dividendy)</v>
          </cell>
          <cell r="B2316">
            <v>0</v>
          </cell>
          <cell r="C2316">
            <v>-14185552.91</v>
          </cell>
          <cell r="D2316">
            <v>0</v>
          </cell>
          <cell r="F2316">
            <v>0</v>
          </cell>
        </row>
        <row r="2317">
          <cell r="A2317" t="str">
            <v>636790 Amort. prémie/diskont</v>
          </cell>
          <cell r="B2317">
            <v>0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636790 Amort. prémie/diskontu a VN- běžný rok - AFV -ŽP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636922 Ostatní výnosy z FU</v>
          </cell>
          <cell r="B2319">
            <v>0</v>
          </cell>
          <cell r="C2319">
            <v>-103640</v>
          </cell>
          <cell r="D2319">
            <v>0</v>
          </cell>
          <cell r="F2319">
            <v>0</v>
          </cell>
        </row>
        <row r="2320">
          <cell r="A2320" t="str">
            <v>636922 Ostatní výnosy z FU</v>
          </cell>
          <cell r="B2320">
            <v>0</v>
          </cell>
          <cell r="C2320">
            <v>-103640</v>
          </cell>
          <cell r="D2320">
            <v>0</v>
          </cell>
          <cell r="F2320">
            <v>0</v>
          </cell>
        </row>
        <row r="2321">
          <cell r="A2321" t="str">
            <v xml:space="preserve">638126 Výnosy z realizace - </v>
          </cell>
          <cell r="B2321">
            <v>0</v>
          </cell>
          <cell r="C2321">
            <v>-194700</v>
          </cell>
          <cell r="D2321">
            <v>0</v>
          </cell>
          <cell r="F2321">
            <v>0</v>
          </cell>
        </row>
        <row r="2322">
          <cell r="A2322" t="str">
            <v>638126 Výnosy z realizace - term.vklady - ŽP</v>
          </cell>
          <cell r="B2322">
            <v>0</v>
          </cell>
          <cell r="C2322">
            <v>-194700</v>
          </cell>
          <cell r="D2322">
            <v>0</v>
          </cell>
          <cell r="F2322">
            <v>0</v>
          </cell>
        </row>
        <row r="2323">
          <cell r="A2323" t="str">
            <v>638523 Výnosy z realizace -A</v>
          </cell>
          <cell r="B2323">
            <v>0</v>
          </cell>
          <cell r="C2323">
            <v>-184619600.22999999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 t="str">
            <v>638523 Výnosy z realizace -AFS - inv. Fondy</v>
          </cell>
          <cell r="B2324">
            <v>0</v>
          </cell>
          <cell r="C2324">
            <v>-184619600.22999999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638720 Výnosy z realizace -A</v>
          </cell>
          <cell r="B2325">
            <v>0</v>
          </cell>
          <cell r="C2325">
            <v>-447063889.06999999</v>
          </cell>
          <cell r="D2325">
            <v>0</v>
          </cell>
          <cell r="F2325">
            <v>0</v>
          </cell>
        </row>
        <row r="2326">
          <cell r="A2326" t="str">
            <v>638720 Výnosy z realizace -AFS - SD</v>
          </cell>
          <cell r="B2326">
            <v>0</v>
          </cell>
          <cell r="C2326">
            <v>-447063889.06999999</v>
          </cell>
          <cell r="D2326">
            <v>0</v>
          </cell>
          <cell r="F2326">
            <v>0</v>
          </cell>
        </row>
        <row r="2327">
          <cell r="A2327" t="str">
            <v>638721 Výnosy z realizace -A</v>
          </cell>
          <cell r="B2327">
            <v>0</v>
          </cell>
          <cell r="C2327">
            <v>-4921590.0199999996</v>
          </cell>
          <cell r="D2327">
            <v>0</v>
          </cell>
          <cell r="F2327">
            <v>0</v>
          </cell>
        </row>
        <row r="2328">
          <cell r="A2328" t="str">
            <v>638721 Výnosy z realizace -AFS -akcie</v>
          </cell>
          <cell r="B2328">
            <v>0</v>
          </cell>
          <cell r="C2328">
            <v>-4921590.0199999996</v>
          </cell>
          <cell r="D2328">
            <v>0</v>
          </cell>
          <cell r="F2328">
            <v>0</v>
          </cell>
        </row>
        <row r="2329">
          <cell r="A2329" t="str">
            <v>638728 Výnosy z realizace-AF</v>
          </cell>
          <cell r="B2329">
            <v>0</v>
          </cell>
          <cell r="C2329">
            <v>-57559871.93</v>
          </cell>
          <cell r="D2329">
            <v>0</v>
          </cell>
          <cell r="F2329">
            <v>0</v>
          </cell>
        </row>
        <row r="2330">
          <cell r="A2330" t="str">
            <v>638728 Výnosy z realizace-AFV-dluhopisy-zásoba UL</v>
          </cell>
          <cell r="B2330">
            <v>0</v>
          </cell>
          <cell r="C2330">
            <v>-57559871.93</v>
          </cell>
          <cell r="D2330">
            <v>0</v>
          </cell>
          <cell r="F2330">
            <v>0</v>
          </cell>
        </row>
        <row r="2331">
          <cell r="A2331" t="str">
            <v>638850 Výnosy z realizace-AF</v>
          </cell>
          <cell r="B2331">
            <v>0</v>
          </cell>
          <cell r="C2331">
            <v>-32288136.190000001</v>
          </cell>
          <cell r="D2331">
            <v>0</v>
          </cell>
          <cell r="F2331">
            <v>0</v>
          </cell>
        </row>
        <row r="2332">
          <cell r="A2332" t="str">
            <v>638850 Výnosy z realizace-AFV-fondy-zásoba UL</v>
          </cell>
          <cell r="B2332">
            <v>0</v>
          </cell>
          <cell r="C2332">
            <v>-32288136.190000001</v>
          </cell>
          <cell r="D2332">
            <v>0</v>
          </cell>
          <cell r="F2332">
            <v>0</v>
          </cell>
        </row>
        <row r="2333">
          <cell r="A2333" t="str">
            <v>639126 Přírůstky hodnot-term</v>
          </cell>
          <cell r="B2333">
            <v>0</v>
          </cell>
          <cell r="C2333">
            <v>0</v>
          </cell>
          <cell r="D2333">
            <v>0</v>
          </cell>
          <cell r="F2333">
            <v>0</v>
          </cell>
        </row>
        <row r="2334">
          <cell r="A2334" t="str">
            <v>639126 Přírůstky hodnot-termín.vklady-kurz.zisky-ŽP</v>
          </cell>
          <cell r="B2334">
            <v>0</v>
          </cell>
          <cell r="C2334">
            <v>0</v>
          </cell>
          <cell r="D2334">
            <v>0</v>
          </cell>
          <cell r="F2334">
            <v>0</v>
          </cell>
        </row>
        <row r="2335">
          <cell r="A2335" t="str">
            <v>639140 Přírůstky hodnot  - C</v>
          </cell>
          <cell r="B2335">
            <v>0</v>
          </cell>
          <cell r="C2335">
            <v>-208470428.46000001</v>
          </cell>
          <cell r="D2335">
            <v>0</v>
          </cell>
          <cell r="F2335">
            <v>0</v>
          </cell>
        </row>
        <row r="2336">
          <cell r="A2336" t="str">
            <v>639140 Přírůstky hodnot  - CR - AFV -UL -  fondy</v>
          </cell>
          <cell r="B2336">
            <v>0</v>
          </cell>
          <cell r="C2336">
            <v>-208470428.46000001</v>
          </cell>
          <cell r="D2336">
            <v>0</v>
          </cell>
          <cell r="F2336">
            <v>0</v>
          </cell>
        </row>
        <row r="2337">
          <cell r="A2337" t="str">
            <v>639150 Přírůstky hodnot  - C</v>
          </cell>
          <cell r="B2337">
            <v>0</v>
          </cell>
          <cell r="C2337">
            <v>-336855369.81</v>
          </cell>
          <cell r="D2337">
            <v>0</v>
          </cell>
          <cell r="F2337">
            <v>0</v>
          </cell>
        </row>
        <row r="2338">
          <cell r="A2338" t="str">
            <v>639150 Přírůstky hodnot  - CR - AFV - UL - dluhopisy</v>
          </cell>
          <cell r="B2338">
            <v>0</v>
          </cell>
          <cell r="C2338">
            <v>-336855369.81</v>
          </cell>
          <cell r="D2338">
            <v>0</v>
          </cell>
          <cell r="F2338">
            <v>0</v>
          </cell>
        </row>
        <row r="2339">
          <cell r="A2339" t="str">
            <v>639205 Přírůstky hodnot  - C</v>
          </cell>
          <cell r="B2339">
            <v>0</v>
          </cell>
          <cell r="C2339">
            <v>-3688004.04</v>
          </cell>
          <cell r="D2339">
            <v>0</v>
          </cell>
          <cell r="F2339">
            <v>0</v>
          </cell>
        </row>
        <row r="2340">
          <cell r="A2340" t="str">
            <v>639205 Přírůstky hodnot  - CR - AFS - ost. dluhop.</v>
          </cell>
          <cell r="B2340">
            <v>0</v>
          </cell>
          <cell r="C2340">
            <v>-3688004.04</v>
          </cell>
          <cell r="D2340">
            <v>0</v>
          </cell>
          <cell r="F2340">
            <v>0</v>
          </cell>
        </row>
        <row r="2341">
          <cell r="A2341" t="str">
            <v>639206 Přírůstky hodnot  - K</v>
          </cell>
          <cell r="B2341">
            <v>0</v>
          </cell>
          <cell r="C2341">
            <v>-8762848.3800000008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 t="str">
            <v>639206 Přírůstky hodnot  - KR - AFS - ost. dluhop.</v>
          </cell>
          <cell r="B2342">
            <v>0</v>
          </cell>
          <cell r="C2342">
            <v>-8762848.3800000008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639235 Kurzový zisk nerealiz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639235 Kurzový zisk nerealizovaný - dev.účet - swap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639523 Přírůstky hodnot - CR</v>
          </cell>
          <cell r="B2345">
            <v>0</v>
          </cell>
          <cell r="C2345">
            <v>-101882124.79000001</v>
          </cell>
          <cell r="D2345">
            <v>0</v>
          </cell>
          <cell r="E2345">
            <v>0</v>
          </cell>
        </row>
        <row r="2346">
          <cell r="A2346" t="str">
            <v>639523 Přírůstky hodnot - CR - AFS -inv. Fondy</v>
          </cell>
          <cell r="B2346">
            <v>0</v>
          </cell>
          <cell r="C2346">
            <v>-101882124.79000001</v>
          </cell>
          <cell r="D2346">
            <v>0</v>
          </cell>
          <cell r="E2346">
            <v>0</v>
          </cell>
        </row>
        <row r="2347">
          <cell r="A2347" t="str">
            <v>639524 Přírůstky hodnot - KR</v>
          </cell>
          <cell r="B2347">
            <v>0</v>
          </cell>
          <cell r="C2347">
            <v>-13708007.810000001</v>
          </cell>
          <cell r="D2347">
            <v>0</v>
          </cell>
        </row>
        <row r="2348">
          <cell r="A2348" t="str">
            <v>639524 Přírůstky hodnot - KR - AFS -inv. Fondy</v>
          </cell>
          <cell r="B2348">
            <v>0</v>
          </cell>
          <cell r="C2348">
            <v>-13708007.810000001</v>
          </cell>
          <cell r="D2348">
            <v>0</v>
          </cell>
        </row>
        <row r="2349">
          <cell r="A2349" t="str">
            <v>639580 Přírůstky hodnot - CR</v>
          </cell>
          <cell r="B2349">
            <v>0</v>
          </cell>
          <cell r="C2349">
            <v>-40044194.549999997</v>
          </cell>
          <cell r="D2349">
            <v>0</v>
          </cell>
        </row>
        <row r="2350">
          <cell r="A2350" t="str">
            <v>639580 Přírůstky hodnot - CR-AFV-dluhop.-zásoba UL</v>
          </cell>
          <cell r="B2350">
            <v>0</v>
          </cell>
          <cell r="C2350">
            <v>-40044194.549999997</v>
          </cell>
          <cell r="D2350">
            <v>0</v>
          </cell>
        </row>
        <row r="2351">
          <cell r="A2351" t="str">
            <v>639590 Přírůstky hodnot - CR</v>
          </cell>
          <cell r="B2351">
            <v>0</v>
          </cell>
          <cell r="C2351">
            <v>-2292253.38</v>
          </cell>
          <cell r="D2351">
            <v>0</v>
          </cell>
        </row>
        <row r="2352">
          <cell r="A2352" t="str">
            <v>639590 Přírůstky hodnot - CR-AFV-struktur.dluhop.</v>
          </cell>
          <cell r="B2352">
            <v>0</v>
          </cell>
          <cell r="C2352">
            <v>-2292253.38</v>
          </cell>
          <cell r="D2352">
            <v>0</v>
          </cell>
        </row>
        <row r="2353">
          <cell r="A2353" t="str">
            <v>639720 Přírůstky hodnot - CR</v>
          </cell>
          <cell r="B2353">
            <v>0</v>
          </cell>
          <cell r="C2353">
            <v>-6878914.9100000001</v>
          </cell>
          <cell r="D2353">
            <v>0</v>
          </cell>
        </row>
        <row r="2354">
          <cell r="A2354" t="str">
            <v>639720 Přírůstky hodnot - CR-AFS-SD</v>
          </cell>
          <cell r="B2354">
            <v>0</v>
          </cell>
          <cell r="C2354">
            <v>-6878914.9100000001</v>
          </cell>
          <cell r="D2354">
            <v>0</v>
          </cell>
        </row>
        <row r="2355">
          <cell r="A2355" t="str">
            <v>639721 Přírůstky hodnot - KR</v>
          </cell>
          <cell r="B2355">
            <v>0</v>
          </cell>
          <cell r="C2355">
            <v>-11100819.279999999</v>
          </cell>
          <cell r="D2355">
            <v>0</v>
          </cell>
        </row>
        <row r="2356">
          <cell r="A2356" t="str">
            <v>639721 Přírůstky hodnot - KR-AFS-SD</v>
          </cell>
          <cell r="B2356">
            <v>0</v>
          </cell>
          <cell r="C2356">
            <v>-11100819.279999999</v>
          </cell>
          <cell r="D2356">
            <v>0</v>
          </cell>
        </row>
        <row r="2357">
          <cell r="A2357" t="str">
            <v>639722 Přírůstky hodnot - CR</v>
          </cell>
          <cell r="B2357">
            <v>0</v>
          </cell>
          <cell r="C2357">
            <v>-203890.27</v>
          </cell>
          <cell r="D2357">
            <v>0</v>
          </cell>
        </row>
        <row r="2358">
          <cell r="A2358" t="str">
            <v>639722 Přírůstky hodnot - CR-AFS-akcie</v>
          </cell>
          <cell r="B2358">
            <v>0</v>
          </cell>
          <cell r="C2358">
            <v>-203890.27</v>
          </cell>
          <cell r="D2358">
            <v>0</v>
          </cell>
        </row>
        <row r="2359">
          <cell r="A2359" t="str">
            <v>639723 Přírůstky hodnot - KR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 t="str">
            <v>639723 Přírůstky hodnot - KR-AFS-akcie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 t="str">
            <v>639755 Přírůstky hodnot -swa</v>
          </cell>
          <cell r="B2361">
            <v>0</v>
          </cell>
          <cell r="C2361">
            <v>-14417276.119999999</v>
          </cell>
          <cell r="D2361">
            <v>0</v>
          </cell>
        </row>
        <row r="2362">
          <cell r="A2362" t="str">
            <v>639755 Přírůstky hodnot -swap-kurz.zisky-derivát</v>
          </cell>
          <cell r="B2362">
            <v>0</v>
          </cell>
          <cell r="C2362">
            <v>-14417276.119999999</v>
          </cell>
          <cell r="D2362">
            <v>0</v>
          </cell>
        </row>
        <row r="2363">
          <cell r="A2363" t="str">
            <v>639850 Přírůstky hodnot - CR</v>
          </cell>
          <cell r="B2363">
            <v>0</v>
          </cell>
          <cell r="C2363">
            <v>-13546511.24</v>
          </cell>
          <cell r="D2363">
            <v>0</v>
          </cell>
        </row>
        <row r="2364">
          <cell r="A2364" t="str">
            <v>639850 Přírůstky hodnot - CR-AFV-fondy-zásoba UL</v>
          </cell>
          <cell r="B2364">
            <v>0</v>
          </cell>
          <cell r="C2364">
            <v>-13546511.24</v>
          </cell>
          <cell r="D2364">
            <v>0</v>
          </cell>
        </row>
        <row r="2365">
          <cell r="A2365" t="str">
            <v xml:space="preserve">639935 Kurzový zisk nereal. </v>
          </cell>
          <cell r="B2365">
            <v>0</v>
          </cell>
          <cell r="C2365">
            <v>-1102328.6599999999</v>
          </cell>
          <cell r="D2365">
            <v>0</v>
          </cell>
        </row>
        <row r="2366">
          <cell r="A2366" t="str">
            <v>639935 Kurzový zisk nereal. - devizové účty</v>
          </cell>
          <cell r="B2366">
            <v>0</v>
          </cell>
          <cell r="C2366">
            <v>-1102328.6599999999</v>
          </cell>
          <cell r="D2366">
            <v>0</v>
          </cell>
        </row>
        <row r="2367">
          <cell r="A2367" t="str">
            <v>643200 Přijaté podíly na zis</v>
          </cell>
          <cell r="B2367">
            <v>0</v>
          </cell>
          <cell r="C2367">
            <v>-609</v>
          </cell>
          <cell r="D2367">
            <v>0</v>
          </cell>
        </row>
        <row r="2368">
          <cell r="A2368" t="str">
            <v>643200 Přijaté podíly na zisku od zajistitele - ŽP</v>
          </cell>
          <cell r="B2368">
            <v>0</v>
          </cell>
          <cell r="C2368">
            <v>-609</v>
          </cell>
          <cell r="D2368">
            <v>0</v>
          </cell>
        </row>
        <row r="2369">
          <cell r="A2369" t="str">
            <v>643500 Zajistná provize - VI</v>
          </cell>
          <cell r="B2369">
            <v>0</v>
          </cell>
          <cell r="C2369">
            <v>-245655412.5</v>
          </cell>
          <cell r="D2369">
            <v>0</v>
          </cell>
        </row>
        <row r="2370">
          <cell r="A2370" t="str">
            <v>643500 Zajistná provize - VIG</v>
          </cell>
          <cell r="B2370">
            <v>0</v>
          </cell>
          <cell r="C2370">
            <v>-245655412.5</v>
          </cell>
          <cell r="D2370">
            <v>0</v>
          </cell>
        </row>
        <row r="2371">
          <cell r="A2371" t="str">
            <v>647100 Úroky z prodlení</v>
          </cell>
          <cell r="B2371">
            <v>0</v>
          </cell>
          <cell r="C2371">
            <v>-364843.5</v>
          </cell>
          <cell r="D2371">
            <v>0</v>
          </cell>
        </row>
        <row r="2372">
          <cell r="A2372" t="str">
            <v>647100 Úroky z prodlení</v>
          </cell>
          <cell r="B2372">
            <v>0</v>
          </cell>
          <cell r="C2372">
            <v>-364843.5</v>
          </cell>
          <cell r="D2372">
            <v>0</v>
          </cell>
        </row>
        <row r="2373">
          <cell r="A2373" t="str">
            <v>647101 Odpis nestálců ŽP</v>
          </cell>
          <cell r="B2373">
            <v>0</v>
          </cell>
          <cell r="C2373">
            <v>-2660870.5499999998</v>
          </cell>
          <cell r="D2373">
            <v>0</v>
          </cell>
        </row>
        <row r="2374">
          <cell r="A2374" t="str">
            <v>647101 Odpis nestálců ŽP</v>
          </cell>
          <cell r="B2374">
            <v>0</v>
          </cell>
          <cell r="C2374">
            <v>-2660870.5499999998</v>
          </cell>
          <cell r="D2374">
            <v>0</v>
          </cell>
        </row>
        <row r="2375">
          <cell r="A2375" t="str">
            <v>647190 Kurzové zisky - život</v>
          </cell>
          <cell r="B2375">
            <v>0</v>
          </cell>
          <cell r="C2375">
            <v>-3905.66</v>
          </cell>
          <cell r="D2375">
            <v>0</v>
          </cell>
        </row>
        <row r="2376">
          <cell r="A2376" t="str">
            <v>647190 Kurzové zisky - životní pojištění</v>
          </cell>
          <cell r="B2376">
            <v>0</v>
          </cell>
          <cell r="C2376">
            <v>-3905.66</v>
          </cell>
          <cell r="D2376">
            <v>0</v>
          </cell>
        </row>
        <row r="2377">
          <cell r="A2377" t="str">
            <v>647200 Ostatní výnosy</v>
          </cell>
          <cell r="B2377">
            <v>0</v>
          </cell>
          <cell r="C2377">
            <v>-206713.95</v>
          </cell>
          <cell r="D2377">
            <v>0</v>
          </cell>
        </row>
        <row r="2378">
          <cell r="A2378" t="str">
            <v>647200 Ostatní výnosy</v>
          </cell>
          <cell r="B2378">
            <v>0</v>
          </cell>
          <cell r="C2378">
            <v>-206713.95</v>
          </cell>
          <cell r="D2378">
            <v>0</v>
          </cell>
        </row>
        <row r="2379">
          <cell r="A2379" t="str">
            <v>647230 Nájemné VT</v>
          </cell>
          <cell r="B2379">
            <v>0</v>
          </cell>
          <cell r="C2379">
            <v>-9250.43</v>
          </cell>
          <cell r="D2379">
            <v>0</v>
          </cell>
        </row>
        <row r="2380">
          <cell r="A2380" t="str">
            <v>647230 Nájemné VT</v>
          </cell>
          <cell r="B2380">
            <v>0</v>
          </cell>
          <cell r="C2380">
            <v>-9250.43</v>
          </cell>
          <cell r="D2380">
            <v>0</v>
          </cell>
        </row>
        <row r="2381">
          <cell r="A2381" t="str">
            <v xml:space="preserve">647240 Tržby z přefakturace </v>
          </cell>
          <cell r="B2381">
            <v>0</v>
          </cell>
          <cell r="C2381">
            <v>-1029869.9</v>
          </cell>
          <cell r="D2381">
            <v>0</v>
          </cell>
        </row>
        <row r="2382">
          <cell r="A2382" t="str">
            <v>647240 Tržby z přefakturace nákladů (zdan. plnění)</v>
          </cell>
          <cell r="B2382">
            <v>0</v>
          </cell>
          <cell r="C2382">
            <v>-1029869.9</v>
          </cell>
          <cell r="D2382">
            <v>0</v>
          </cell>
        </row>
        <row r="2383">
          <cell r="A2383" t="str">
            <v>647300 Výnosy z PU - nevypla</v>
          </cell>
          <cell r="B2383">
            <v>0</v>
          </cell>
          <cell r="C2383">
            <v>-363278</v>
          </cell>
          <cell r="D2383">
            <v>0</v>
          </cell>
        </row>
        <row r="2384">
          <cell r="A2384" t="str">
            <v>647300 Výnosy z PU - nevyplacené</v>
          </cell>
          <cell r="B2384">
            <v>0</v>
          </cell>
          <cell r="C2384">
            <v>-363278</v>
          </cell>
          <cell r="D2384">
            <v>0</v>
          </cell>
        </row>
        <row r="2385">
          <cell r="A2385" t="str">
            <v>647331 Poplatek za posk. zál</v>
          </cell>
          <cell r="B2385">
            <v>0</v>
          </cell>
          <cell r="C2385">
            <v>-28100</v>
          </cell>
          <cell r="D2385">
            <v>0</v>
          </cell>
        </row>
        <row r="2386">
          <cell r="A2386" t="str">
            <v>647331 Poplatek za posk. záloh. Plnění - ŽP</v>
          </cell>
          <cell r="B2386">
            <v>0</v>
          </cell>
          <cell r="C2386">
            <v>-28100</v>
          </cell>
          <cell r="D2386">
            <v>0</v>
          </cell>
        </row>
        <row r="2387">
          <cell r="A2387" t="str">
            <v>647332 Smluvní pokuty od ext</v>
          </cell>
          <cell r="B2387">
            <v>0</v>
          </cell>
          <cell r="C2387">
            <v>-20500</v>
          </cell>
          <cell r="D2387">
            <v>0</v>
          </cell>
        </row>
        <row r="2388">
          <cell r="A2388" t="str">
            <v>647332 Smluvní pokuty od externistů</v>
          </cell>
          <cell r="B2388">
            <v>0</v>
          </cell>
          <cell r="C2388">
            <v>-20500</v>
          </cell>
          <cell r="D2388">
            <v>0</v>
          </cell>
        </row>
        <row r="2389">
          <cell r="A2389" t="str">
            <v>647333 Náhrada škody od exte</v>
          </cell>
          <cell r="B2389">
            <v>0</v>
          </cell>
          <cell r="C2389">
            <v>-2476</v>
          </cell>
          <cell r="D2389">
            <v>0</v>
          </cell>
        </row>
        <row r="2390">
          <cell r="A2390" t="str">
            <v>647333 Náhrada škody od externistů</v>
          </cell>
          <cell r="B2390">
            <v>0</v>
          </cell>
          <cell r="C2390">
            <v>-2476</v>
          </cell>
          <cell r="D2390">
            <v>0</v>
          </cell>
        </row>
        <row r="2391">
          <cell r="A2391" t="str">
            <v>647334 Náhrada škody od poji</v>
          </cell>
          <cell r="B2391">
            <v>0</v>
          </cell>
          <cell r="C2391">
            <v>0</v>
          </cell>
          <cell r="D2391">
            <v>0</v>
          </cell>
        </row>
        <row r="2392">
          <cell r="A2392" t="str">
            <v>647334 Náhrada škody od pojištěných</v>
          </cell>
          <cell r="B2392">
            <v>0</v>
          </cell>
          <cell r="C2392">
            <v>0</v>
          </cell>
          <cell r="D2392">
            <v>0</v>
          </cell>
        </row>
        <row r="2393">
          <cell r="A2393" t="str">
            <v>647400 Rozdíly v placení</v>
          </cell>
          <cell r="B2393">
            <v>0</v>
          </cell>
          <cell r="C2393">
            <v>-1448.96</v>
          </cell>
          <cell r="D2393">
            <v>0</v>
          </cell>
        </row>
        <row r="2394">
          <cell r="A2394" t="str">
            <v>647400 Rozdíly v placení</v>
          </cell>
          <cell r="B2394">
            <v>0</v>
          </cell>
          <cell r="C2394">
            <v>-1448.96</v>
          </cell>
          <cell r="D2394">
            <v>0</v>
          </cell>
        </row>
        <row r="2395">
          <cell r="A2395" t="str">
            <v>647500 Úroky z běžného účtu</v>
          </cell>
          <cell r="B2395">
            <v>0</v>
          </cell>
          <cell r="C2395">
            <v>-1047466.55</v>
          </cell>
          <cell r="D2395">
            <v>0</v>
          </cell>
        </row>
        <row r="2396">
          <cell r="A2396" t="str">
            <v>647500 Úroky z běžného účtu</v>
          </cell>
          <cell r="B2396">
            <v>0</v>
          </cell>
          <cell r="C2396">
            <v>-1047466.55</v>
          </cell>
          <cell r="D2396">
            <v>0</v>
          </cell>
        </row>
        <row r="2397">
          <cell r="A2397" t="str">
            <v xml:space="preserve">647550 Čerpání OP k pohl.ze </v>
          </cell>
          <cell r="B2397">
            <v>0</v>
          </cell>
          <cell r="C2397">
            <v>-4960482.92</v>
          </cell>
          <cell r="D2397">
            <v>0</v>
          </cell>
        </row>
        <row r="2398">
          <cell r="A2398" t="str">
            <v>647550 Čerpání OP k pohl.ze soudn.rozhod.-daňový výnos</v>
          </cell>
          <cell r="B2398">
            <v>0</v>
          </cell>
          <cell r="C2398">
            <v>-4960482.92</v>
          </cell>
          <cell r="D2398">
            <v>0</v>
          </cell>
        </row>
        <row r="2399">
          <cell r="A2399" t="str">
            <v xml:space="preserve">647590 Čerpání OP k pohl.ze </v>
          </cell>
          <cell r="B2399">
            <v>0</v>
          </cell>
          <cell r="C2399">
            <v>-2298001</v>
          </cell>
          <cell r="D2399">
            <v>0</v>
          </cell>
        </row>
        <row r="2400">
          <cell r="A2400" t="str">
            <v>647590 Čerpání OP k pohl.ze soudn.rozhod.-nedaňový výnos</v>
          </cell>
          <cell r="B2400">
            <v>0</v>
          </cell>
          <cell r="C2400">
            <v>-2298001</v>
          </cell>
          <cell r="D2400">
            <v>0</v>
          </cell>
        </row>
        <row r="2401">
          <cell r="A2401" t="str">
            <v>647661 Náhrady od pojišťovny</v>
          </cell>
          <cell r="B2401">
            <v>0</v>
          </cell>
          <cell r="C2401">
            <v>-673901</v>
          </cell>
          <cell r="D2401">
            <v>0</v>
          </cell>
        </row>
        <row r="2402">
          <cell r="A2402" t="str">
            <v>647661 Náhrady od pojišťovny</v>
          </cell>
          <cell r="B2402">
            <v>0</v>
          </cell>
          <cell r="C2402">
            <v>-673901</v>
          </cell>
          <cell r="D2402">
            <v>0</v>
          </cell>
        </row>
        <row r="2403">
          <cell r="A2403" t="str">
            <v>647663 Přeplatek z vyúčtován</v>
          </cell>
          <cell r="B2403">
            <v>0</v>
          </cell>
          <cell r="C2403">
            <v>-84079.22</v>
          </cell>
        </row>
        <row r="2404">
          <cell r="A2404" t="str">
            <v>647663 Přeplatek z vyúčtování záloh ze služeb k náj.</v>
          </cell>
          <cell r="B2404">
            <v>0</v>
          </cell>
          <cell r="C2404">
            <v>-84079.22</v>
          </cell>
        </row>
        <row r="2405">
          <cell r="A2405" t="str">
            <v>647664 Výnosy již jednou zda</v>
          </cell>
          <cell r="B2405">
            <v>0</v>
          </cell>
          <cell r="C2405">
            <v>-84227.1</v>
          </cell>
        </row>
        <row r="2406">
          <cell r="A2406" t="str">
            <v>647664 Výnosy již jednou zdaněné (nedaňové)</v>
          </cell>
          <cell r="B2406">
            <v>0</v>
          </cell>
          <cell r="C2406">
            <v>-84227.1</v>
          </cell>
        </row>
        <row r="2407">
          <cell r="A2407" t="str">
            <v>647669 Ostatní mimořádné výn</v>
          </cell>
          <cell r="B2407">
            <v>0</v>
          </cell>
          <cell r="C2407">
            <v>-500</v>
          </cell>
        </row>
        <row r="2408">
          <cell r="A2408" t="str">
            <v>647669 Ostatní mimořádné výnosy</v>
          </cell>
          <cell r="B2408">
            <v>0</v>
          </cell>
          <cell r="C2408">
            <v>-500</v>
          </cell>
        </row>
        <row r="2409">
          <cell r="A2409" t="str">
            <v>647700 Výnosy z odepsaných p</v>
          </cell>
          <cell r="B2409">
            <v>0</v>
          </cell>
          <cell r="C2409">
            <v>-34727.599999999999</v>
          </cell>
        </row>
        <row r="2410">
          <cell r="A2410" t="str">
            <v>647700 Výnosy z odepsaných pohledávek</v>
          </cell>
          <cell r="B2410">
            <v>0</v>
          </cell>
          <cell r="C2410">
            <v>-34727.599999999999</v>
          </cell>
        </row>
        <row r="2411">
          <cell r="A2411" t="str">
            <v>647710 Výnosy z odepsaných p</v>
          </cell>
          <cell r="B2411">
            <v>0</v>
          </cell>
          <cell r="C2411">
            <v>-112143.29</v>
          </cell>
        </row>
        <row r="2412">
          <cell r="A2412" t="str">
            <v>647710 Výnosy z odepsaných pohledávek- nedaňové</v>
          </cell>
          <cell r="B2412">
            <v>0</v>
          </cell>
          <cell r="C2412">
            <v>-112143.29</v>
          </cell>
        </row>
        <row r="2413">
          <cell r="A2413" t="str">
            <v>647720 Výnosy z odepsaných v</v>
          </cell>
          <cell r="B2413">
            <v>0</v>
          </cell>
          <cell r="C2413">
            <v>-10000</v>
          </cell>
        </row>
        <row r="2414">
          <cell r="A2414" t="str">
            <v>647720 Výnosy z odepsaných vratek z PU</v>
          </cell>
          <cell r="B2414">
            <v>0</v>
          </cell>
          <cell r="C2414">
            <v>-10000</v>
          </cell>
        </row>
        <row r="2415">
          <cell r="A2415" t="str">
            <v xml:space="preserve">647841 Trailer fees (odměny </v>
          </cell>
          <cell r="B2415">
            <v>0</v>
          </cell>
          <cell r="C2415">
            <v>-3810636.6</v>
          </cell>
        </row>
        <row r="2416">
          <cell r="A2416" t="str">
            <v>647841 Trailer fees (odměny od invest. společností)</v>
          </cell>
          <cell r="B2416">
            <v>0</v>
          </cell>
          <cell r="C2416">
            <v>-3810636.6</v>
          </cell>
        </row>
        <row r="2417">
          <cell r="A2417" t="str">
            <v>647939 Vrácené soudní poplat</v>
          </cell>
          <cell r="B2417">
            <v>0</v>
          </cell>
          <cell r="C2417">
            <v>-2670468</v>
          </cell>
        </row>
        <row r="2418">
          <cell r="A2418" t="str">
            <v>647939 Vrácené soudní poplatky na soudní vymáhání</v>
          </cell>
          <cell r="B2418">
            <v>0</v>
          </cell>
          <cell r="C2418">
            <v>-2670468</v>
          </cell>
        </row>
        <row r="2419">
          <cell r="A2419" t="str">
            <v>647940 Kurzový rozdíl</v>
          </cell>
          <cell r="B2419">
            <v>0</v>
          </cell>
          <cell r="C2419">
            <v>-114542.89</v>
          </cell>
        </row>
        <row r="2420">
          <cell r="A2420" t="str">
            <v>647940 Kurzový rozdíl</v>
          </cell>
          <cell r="B2420">
            <v>0</v>
          </cell>
          <cell r="C2420">
            <v>-114542.89</v>
          </cell>
        </row>
        <row r="2421">
          <cell r="A2421" t="str">
            <v>647950 Zrušení OPaňově účinn</v>
          </cell>
          <cell r="B2421">
            <v>0</v>
          </cell>
          <cell r="C2421">
            <v>-34561769.350000001</v>
          </cell>
        </row>
        <row r="2422">
          <cell r="A2422" t="str">
            <v>647950 Zrušení OPaňově účinných - daňový výnos</v>
          </cell>
          <cell r="B2422">
            <v>0</v>
          </cell>
          <cell r="C2422">
            <v>-34561769.350000001</v>
          </cell>
        </row>
        <row r="2423">
          <cell r="A2423" t="str">
            <v>647980 Zrušení OP z pohl. za</v>
          </cell>
          <cell r="B2423">
            <v>0</v>
          </cell>
          <cell r="C2423">
            <v>-142093</v>
          </cell>
        </row>
        <row r="2424">
          <cell r="A2424" t="str">
            <v>647980 Zrušení OP z pohl. za zprostředk - daňová</v>
          </cell>
          <cell r="B2424">
            <v>0</v>
          </cell>
          <cell r="C2424">
            <v>-142093</v>
          </cell>
        </row>
        <row r="2425">
          <cell r="A2425" t="str">
            <v>647989 Zrušení OP z pohl. za</v>
          </cell>
          <cell r="B2425">
            <v>0</v>
          </cell>
          <cell r="C2425">
            <v>-1335767</v>
          </cell>
        </row>
        <row r="2426">
          <cell r="A2426" t="str">
            <v>647989 Zrušení OP z pohl. za zprostředk - nedaňová</v>
          </cell>
          <cell r="B2426">
            <v>0</v>
          </cell>
          <cell r="C2426">
            <v>-1335767</v>
          </cell>
        </row>
        <row r="2427">
          <cell r="A2427" t="str">
            <v>647990 Zrušení OP daňově neú</v>
          </cell>
          <cell r="B2427">
            <v>0</v>
          </cell>
          <cell r="C2427">
            <v>-27792661.98</v>
          </cell>
        </row>
        <row r="2428">
          <cell r="A2428" t="str">
            <v>647990 Zrušení OP daňově neúčinných - nedaňový výnos</v>
          </cell>
          <cell r="B2428">
            <v>0</v>
          </cell>
          <cell r="C2428">
            <v>-27792661.98</v>
          </cell>
        </row>
        <row r="2429">
          <cell r="A2429" t="str">
            <v>647999 Převedené výnosy</v>
          </cell>
          <cell r="B2429">
            <v>0</v>
          </cell>
          <cell r="C2429">
            <v>0</v>
          </cell>
        </row>
        <row r="2430">
          <cell r="A2430" t="str">
            <v>647999 Převedené výnosy</v>
          </cell>
          <cell r="B2430">
            <v>0</v>
          </cell>
          <cell r="C2430">
            <v>0</v>
          </cell>
        </row>
        <row r="2431">
          <cell r="A2431" t="str">
            <v>652200 Výnosy z pronájmu vla</v>
          </cell>
          <cell r="B2431">
            <v>0</v>
          </cell>
          <cell r="C2431">
            <v>-46254</v>
          </cell>
        </row>
        <row r="2432">
          <cell r="A2432" t="str">
            <v>652200 Výnosy z pronájmu vlatních prostor</v>
          </cell>
          <cell r="B2432">
            <v>0</v>
          </cell>
          <cell r="C2432">
            <v>-46254</v>
          </cell>
        </row>
        <row r="2433">
          <cell r="A2433" t="str">
            <v xml:space="preserve">653205 AÚV/amortizace - AFS </v>
          </cell>
          <cell r="B2433">
            <v>0</v>
          </cell>
          <cell r="C2433">
            <v>-613579.54</v>
          </cell>
        </row>
        <row r="2434">
          <cell r="A2434" t="str">
            <v>653205 AÚV/amortizace - AFS - ost.dluhopisy</v>
          </cell>
          <cell r="B2434">
            <v>0</v>
          </cell>
          <cell r="C2434">
            <v>-613579.54</v>
          </cell>
        </row>
        <row r="2435">
          <cell r="A2435" t="str">
            <v>653400 Výnosy z FU - term.vk</v>
          </cell>
          <cell r="B2435">
            <v>0</v>
          </cell>
          <cell r="C2435">
            <v>-53.14</v>
          </cell>
        </row>
        <row r="2436">
          <cell r="A2436" t="str">
            <v>653400 Výnosy z FU - term.vklady-úroky - NP</v>
          </cell>
          <cell r="B2436">
            <v>0</v>
          </cell>
          <cell r="C2436">
            <v>-53.14</v>
          </cell>
        </row>
        <row r="2437">
          <cell r="A2437" t="str">
            <v xml:space="preserve">653700 AÚV/amortizace - AFS </v>
          </cell>
          <cell r="B2437">
            <v>0</v>
          </cell>
          <cell r="C2437">
            <v>-3258063.18</v>
          </cell>
        </row>
        <row r="2438">
          <cell r="A2438" t="str">
            <v>653700 AÚV/amortizace - AFS - SD</v>
          </cell>
          <cell r="B2438">
            <v>0</v>
          </cell>
          <cell r="C2438">
            <v>-3258063.18</v>
          </cell>
        </row>
        <row r="2439">
          <cell r="A2439" t="str">
            <v>653790 Amort. prémie/disk. a</v>
          </cell>
          <cell r="B2439">
            <v>0</v>
          </cell>
          <cell r="C2439">
            <v>0</v>
          </cell>
        </row>
        <row r="2440">
          <cell r="A2440" t="str">
            <v>653790 Amort. prémie/disk. a VN-dluhopisy - AFV -NP</v>
          </cell>
          <cell r="B2440">
            <v>0</v>
          </cell>
          <cell r="C2440">
            <v>0</v>
          </cell>
        </row>
        <row r="2441">
          <cell r="A2441" t="str">
            <v>655523 Výnosy z realizace -A</v>
          </cell>
          <cell r="B2441">
            <v>0</v>
          </cell>
          <cell r="C2441">
            <v>-8893370.3000000007</v>
          </cell>
        </row>
        <row r="2442">
          <cell r="A2442" t="str">
            <v>655523 Výnosy z realizace -AFS - inv. Fondy</v>
          </cell>
          <cell r="B2442">
            <v>0</v>
          </cell>
          <cell r="C2442">
            <v>-8893370.3000000007</v>
          </cell>
        </row>
        <row r="2443">
          <cell r="A2443" t="str">
            <v>655700 Výnosy z realizace -A</v>
          </cell>
          <cell r="B2443">
            <v>0</v>
          </cell>
          <cell r="C2443">
            <v>-135151715</v>
          </cell>
        </row>
        <row r="2444">
          <cell r="A2444" t="str">
            <v>655700 Výnosy z realizace -AFS - SD</v>
          </cell>
          <cell r="B2444">
            <v>0</v>
          </cell>
          <cell r="C2444">
            <v>-135151715</v>
          </cell>
        </row>
        <row r="2445">
          <cell r="A2445" t="str">
            <v>657100 Převod výnosů z fin.u</v>
          </cell>
          <cell r="B2445">
            <v>0</v>
          </cell>
          <cell r="C2445">
            <v>0</v>
          </cell>
        </row>
        <row r="2446">
          <cell r="A2446" t="str">
            <v>657100 Převod výnosů z fin.um.na techn.účet NP</v>
          </cell>
          <cell r="B2446">
            <v>0</v>
          </cell>
          <cell r="C2446">
            <v>0</v>
          </cell>
        </row>
        <row r="2447">
          <cell r="A2447" t="str">
            <v>658100 Ostatní výnosy</v>
          </cell>
          <cell r="B2447">
            <v>0</v>
          </cell>
          <cell r="C2447">
            <v>-18075.8</v>
          </cell>
        </row>
        <row r="2448">
          <cell r="A2448" t="str">
            <v>658100 Ostatní výnosy</v>
          </cell>
          <cell r="B2448">
            <v>0</v>
          </cell>
          <cell r="C2448">
            <v>-18075.8</v>
          </cell>
        </row>
        <row r="2449">
          <cell r="A2449" t="str">
            <v>658120 Výnosy z pozemků a st</v>
          </cell>
          <cell r="B2449">
            <v>0</v>
          </cell>
          <cell r="C2449">
            <v>-707782.71</v>
          </cell>
        </row>
        <row r="2450">
          <cell r="A2450" t="str">
            <v>658120 Výnosy z pozemků a staveb cizích - podnájemné</v>
          </cell>
          <cell r="B2450">
            <v>0</v>
          </cell>
          <cell r="C2450">
            <v>-707782.71</v>
          </cell>
        </row>
        <row r="2451">
          <cell r="A2451" t="str">
            <v xml:space="preserve">658190 Přeplatek srážkových </v>
          </cell>
          <cell r="B2451">
            <v>0</v>
          </cell>
          <cell r="C2451">
            <v>0</v>
          </cell>
        </row>
        <row r="2452">
          <cell r="A2452" t="str">
            <v>658190 Přeplatek srážkových daní</v>
          </cell>
          <cell r="B2452">
            <v>0</v>
          </cell>
          <cell r="C2452">
            <v>0</v>
          </cell>
        </row>
        <row r="2453">
          <cell r="A2453" t="str">
            <v>658200 Tržby z prodeje zásob</v>
          </cell>
          <cell r="B2453">
            <v>0</v>
          </cell>
          <cell r="C2453">
            <v>-55524.2</v>
          </cell>
        </row>
        <row r="2454">
          <cell r="A2454" t="str">
            <v>658200 Tržby z prodeje zásob (zdanitelné plnění)</v>
          </cell>
          <cell r="B2454">
            <v>0</v>
          </cell>
          <cell r="C2454">
            <v>-55524.2</v>
          </cell>
        </row>
        <row r="2455">
          <cell r="A2455" t="str">
            <v xml:space="preserve">658210 Tržby z prodeje HM a </v>
          </cell>
          <cell r="B2455">
            <v>0</v>
          </cell>
          <cell r="C2455">
            <v>-4000</v>
          </cell>
        </row>
        <row r="2456">
          <cell r="A2456" t="str">
            <v>658210 Tržby z prodeje HM a NHM (zdan. plnění)</v>
          </cell>
          <cell r="B2456">
            <v>0</v>
          </cell>
          <cell r="C2456">
            <v>-4000</v>
          </cell>
        </row>
        <row r="2457">
          <cell r="A2457" t="str">
            <v xml:space="preserve">658220 Tržby z prodeje HM a </v>
          </cell>
          <cell r="B2457">
            <v>0</v>
          </cell>
          <cell r="C2457">
            <v>-971860</v>
          </cell>
        </row>
        <row r="2458">
          <cell r="A2458" t="str">
            <v>658220 Tržby z prodeje HM a NHM (nezdan. plnění)</v>
          </cell>
          <cell r="B2458">
            <v>0</v>
          </cell>
          <cell r="C2458">
            <v>-971860</v>
          </cell>
        </row>
        <row r="2459">
          <cell r="A2459" t="str">
            <v xml:space="preserve">658240 Tržby z přefakturace </v>
          </cell>
          <cell r="B2459">
            <v>0</v>
          </cell>
          <cell r="C2459">
            <v>-102</v>
          </cell>
        </row>
        <row r="2460">
          <cell r="A2460" t="str">
            <v>658240 Tržby z přefakturace nákladů (zdan. plnění)</v>
          </cell>
          <cell r="B2460">
            <v>0</v>
          </cell>
          <cell r="C2460">
            <v>-102</v>
          </cell>
        </row>
        <row r="2461">
          <cell r="A2461" t="str">
            <v>658250 Tržba - nápojový auto</v>
          </cell>
          <cell r="B2461">
            <v>0</v>
          </cell>
          <cell r="C2461">
            <v>-33796</v>
          </cell>
        </row>
        <row r="2462">
          <cell r="A2462" t="str">
            <v>658250 Tržba - nápojový automat (nezdan. plnění)</v>
          </cell>
          <cell r="B2462">
            <v>0</v>
          </cell>
          <cell r="C2462">
            <v>-33796</v>
          </cell>
        </row>
        <row r="2463">
          <cell r="A2463" t="str">
            <v>658300 Přijaté smluvní pokut</v>
          </cell>
          <cell r="B2463">
            <v>0</v>
          </cell>
          <cell r="C2463">
            <v>0</v>
          </cell>
        </row>
        <row r="2464">
          <cell r="A2464" t="str">
            <v>658300 Přijaté smluvní pokuty a penále</v>
          </cell>
          <cell r="B2464">
            <v>0</v>
          </cell>
          <cell r="C2464">
            <v>0</v>
          </cell>
        </row>
        <row r="2465">
          <cell r="A2465" t="str">
            <v>658999 Převedené výnosy</v>
          </cell>
          <cell r="B2465">
            <v>0</v>
          </cell>
          <cell r="C2465">
            <v>0</v>
          </cell>
        </row>
        <row r="2466">
          <cell r="A2466" t="str">
            <v>658999 Převedené výnosy</v>
          </cell>
          <cell r="B2466">
            <v>0</v>
          </cell>
          <cell r="C2466">
            <v>0</v>
          </cell>
        </row>
        <row r="2467">
          <cell r="A2467" t="str">
            <v>664205 Přírůstky hodnot  - C</v>
          </cell>
          <cell r="B2467">
            <v>0</v>
          </cell>
          <cell r="C2467">
            <v>-780482.6</v>
          </cell>
        </row>
        <row r="2468">
          <cell r="A2468" t="str">
            <v>664205 Přírůstky hodnot  - CR - AFS - ost. dluhop.</v>
          </cell>
          <cell r="B2468">
            <v>0</v>
          </cell>
          <cell r="C2468">
            <v>-780482.6</v>
          </cell>
        </row>
        <row r="2469">
          <cell r="A2469" t="str">
            <v>664523 Přírůstky hodnot - CR</v>
          </cell>
          <cell r="B2469">
            <v>0</v>
          </cell>
          <cell r="C2469">
            <v>-337875.25</v>
          </cell>
        </row>
        <row r="2470">
          <cell r="A2470" t="str">
            <v>664523 Přírůstky hodnot - CR - AFS -inv. Fondy</v>
          </cell>
          <cell r="B2470">
            <v>0</v>
          </cell>
          <cell r="C2470">
            <v>-337875.25</v>
          </cell>
        </row>
        <row r="2471">
          <cell r="A2471" t="str">
            <v>664700 Přírůstky hodnot - CR</v>
          </cell>
          <cell r="B2471">
            <v>0</v>
          </cell>
          <cell r="C2471">
            <v>-345609.9</v>
          </cell>
        </row>
        <row r="2472">
          <cell r="A2472" t="str">
            <v>664700 Přírůstky hodnot - CR-AFS-SD</v>
          </cell>
          <cell r="B2472">
            <v>0</v>
          </cell>
          <cell r="C2472">
            <v>-345609.9</v>
          </cell>
        </row>
        <row r="2473">
          <cell r="A2473" t="str">
            <v xml:space="preserve">730120 Náhr. nákl. z ukonč. </v>
          </cell>
          <cell r="B2473">
            <v>0</v>
          </cell>
          <cell r="C2473">
            <v>3048</v>
          </cell>
        </row>
        <row r="2474">
          <cell r="A2474" t="str">
            <v>730120 Náhr. nákl. z ukonč. poj. smluv</v>
          </cell>
          <cell r="B2474">
            <v>0</v>
          </cell>
          <cell r="C2474">
            <v>3048</v>
          </cell>
        </row>
        <row r="2475">
          <cell r="A2475" t="str">
            <v xml:space="preserve">730124 Náhr. nákl. z ukonč. </v>
          </cell>
          <cell r="B2475">
            <v>0</v>
          </cell>
          <cell r="C2475">
            <v>289216</v>
          </cell>
        </row>
        <row r="2476">
          <cell r="A2476" t="str">
            <v>730124 Náhr. nákl. z ukonč. poj. smluv - UL</v>
          </cell>
          <cell r="B2476">
            <v>0</v>
          </cell>
          <cell r="C2476">
            <v>289216</v>
          </cell>
        </row>
        <row r="2477">
          <cell r="A2477" t="str">
            <v xml:space="preserve">730125 Náhr. nákl. z ukonč. </v>
          </cell>
          <cell r="B2477">
            <v>0</v>
          </cell>
          <cell r="C2477">
            <v>29448</v>
          </cell>
        </row>
        <row r="2478">
          <cell r="A2478" t="str">
            <v>730125 Náhr. nákl. z ukonč. poj. smluv - FZ</v>
          </cell>
          <cell r="B2478">
            <v>0</v>
          </cell>
          <cell r="C2478">
            <v>29448</v>
          </cell>
        </row>
        <row r="2479">
          <cell r="A2479" t="str">
            <v xml:space="preserve">730170 Náhr. nákl. z ukonč. </v>
          </cell>
          <cell r="B2479">
            <v>0</v>
          </cell>
          <cell r="C2479">
            <v>1750</v>
          </cell>
        </row>
        <row r="2480">
          <cell r="A2480" t="str">
            <v>730170 Náhr. nákl. z ukonč. poj. smluv - než. úraz</v>
          </cell>
          <cell r="B2480">
            <v>0</v>
          </cell>
          <cell r="C2480">
            <v>1750</v>
          </cell>
        </row>
        <row r="2481">
          <cell r="A2481" t="str">
            <v>730345 Drobný hmotný a nehmo</v>
          </cell>
          <cell r="B2481">
            <v>0</v>
          </cell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>
            <v>0</v>
          </cell>
          <cell r="C2482">
            <v>39886841.909999996</v>
          </cell>
        </row>
        <row r="2483">
          <cell r="A2483" t="str">
            <v>730346 Drobný hmotný majetek</v>
          </cell>
          <cell r="B2483">
            <v>0</v>
          </cell>
          <cell r="C2483">
            <v>16139</v>
          </cell>
        </row>
        <row r="2484">
          <cell r="A2484" t="str">
            <v>730346 Drobný hmotný majetek neprovozní</v>
          </cell>
          <cell r="B2484">
            <v>0</v>
          </cell>
          <cell r="C2484">
            <v>16139</v>
          </cell>
        </row>
        <row r="2485">
          <cell r="A2485" t="str">
            <v>730520 Předpis vratek pojist</v>
          </cell>
          <cell r="B2485">
            <v>0</v>
          </cell>
          <cell r="C2485">
            <v>674866</v>
          </cell>
        </row>
        <row r="2486">
          <cell r="A2486" t="str">
            <v>730520 Předpis vratek pojistného plnění - Z</v>
          </cell>
          <cell r="B2486">
            <v>0</v>
          </cell>
          <cell r="C2486">
            <v>674866</v>
          </cell>
        </row>
        <row r="2487">
          <cell r="A2487" t="str">
            <v>730524 Předpis vratek pojist</v>
          </cell>
          <cell r="B2487">
            <v>0</v>
          </cell>
          <cell r="C2487">
            <v>618584</v>
          </cell>
        </row>
        <row r="2488">
          <cell r="A2488" t="str">
            <v>730524 Předpis vratek pojistného plnění - UL</v>
          </cell>
          <cell r="B2488">
            <v>0</v>
          </cell>
          <cell r="C2488">
            <v>618584</v>
          </cell>
        </row>
        <row r="2489">
          <cell r="A2489" t="str">
            <v>730525 Předpis vratek pojist</v>
          </cell>
          <cell r="B2489">
            <v>0</v>
          </cell>
          <cell r="C2489">
            <v>1713593</v>
          </cell>
        </row>
        <row r="2490">
          <cell r="A2490" t="str">
            <v>730525 Předpis vratek pojistného plnění - FZ</v>
          </cell>
          <cell r="B2490">
            <v>0</v>
          </cell>
          <cell r="C2490">
            <v>1713593</v>
          </cell>
        </row>
        <row r="2491">
          <cell r="A2491" t="str">
            <v>730570 Předpis vratek pojist</v>
          </cell>
          <cell r="B2491">
            <v>0</v>
          </cell>
          <cell r="C2491">
            <v>69200</v>
          </cell>
        </row>
        <row r="2492">
          <cell r="A2492" t="str">
            <v>730570 Předpis vratek pojistného plnění - U</v>
          </cell>
          <cell r="B2492">
            <v>0</v>
          </cell>
          <cell r="C2492">
            <v>69200</v>
          </cell>
        </row>
        <row r="2493">
          <cell r="A2493" t="str">
            <v xml:space="preserve">739120 Náhr. nákl. z ukonč. </v>
          </cell>
          <cell r="B2493">
            <v>0</v>
          </cell>
          <cell r="C2493">
            <v>-3048</v>
          </cell>
        </row>
        <row r="2494">
          <cell r="A2494" t="str">
            <v>739120 Náhr. nákl. z ukonč. poj. smluv - Ž</v>
          </cell>
          <cell r="B2494">
            <v>0</v>
          </cell>
          <cell r="C2494">
            <v>-3048</v>
          </cell>
        </row>
        <row r="2495">
          <cell r="A2495" t="str">
            <v xml:space="preserve">739124 Náhr. nákl. z ukonč. </v>
          </cell>
          <cell r="B2495">
            <v>0</v>
          </cell>
          <cell r="C2495">
            <v>-289216</v>
          </cell>
        </row>
        <row r="2496">
          <cell r="A2496" t="str">
            <v>739124 Náhr. nákl. z ukonč. poj. smluv - UL</v>
          </cell>
          <cell r="B2496">
            <v>0</v>
          </cell>
          <cell r="C2496">
            <v>-289216</v>
          </cell>
        </row>
        <row r="2497">
          <cell r="A2497" t="str">
            <v xml:space="preserve">739125 Náhr. nákl. z ukonč. </v>
          </cell>
          <cell r="B2497">
            <v>0</v>
          </cell>
          <cell r="C2497">
            <v>-29448</v>
          </cell>
        </row>
        <row r="2498">
          <cell r="A2498" t="str">
            <v>739125 Náhr. nákl. z ukonč. poj. smluv - FZ</v>
          </cell>
          <cell r="B2498">
            <v>0</v>
          </cell>
          <cell r="C2498">
            <v>-29448</v>
          </cell>
        </row>
        <row r="2499">
          <cell r="A2499" t="str">
            <v xml:space="preserve">739170 Náhr. nákl. z ukonč. </v>
          </cell>
          <cell r="B2499">
            <v>0</v>
          </cell>
          <cell r="C2499">
            <v>-1750</v>
          </cell>
        </row>
        <row r="2500">
          <cell r="A2500" t="str">
            <v>739170 Náhr. nákl. z ukonč. poj. smluv - než. úraz</v>
          </cell>
          <cell r="B2500">
            <v>0</v>
          </cell>
          <cell r="C2500">
            <v>-1750</v>
          </cell>
        </row>
        <row r="2501">
          <cell r="A2501" t="str">
            <v>739345 PRE-Drobný hmotný maj</v>
          </cell>
          <cell r="B2501">
            <v>0</v>
          </cell>
          <cell r="C2501">
            <v>-39886841.909999996</v>
          </cell>
        </row>
        <row r="2502">
          <cell r="A2502" t="str">
            <v>739345 PRE-Drobný hmotný majetek - podrozvahový účet</v>
          </cell>
          <cell r="B2502">
            <v>0</v>
          </cell>
          <cell r="C2502">
            <v>-39886841.909999996</v>
          </cell>
        </row>
        <row r="2503">
          <cell r="A2503" t="str">
            <v>739346 PRE-Drobný hmotný maj</v>
          </cell>
          <cell r="B2503">
            <v>0</v>
          </cell>
          <cell r="C2503">
            <v>-16139</v>
          </cell>
        </row>
        <row r="2504">
          <cell r="A2504" t="str">
            <v>739346 PRE-Drobný hmotný majetek neprovozní</v>
          </cell>
          <cell r="B2504">
            <v>0</v>
          </cell>
          <cell r="C2504">
            <v>-16139</v>
          </cell>
        </row>
        <row r="2505">
          <cell r="A2505" t="str">
            <v xml:space="preserve">739520 PRE - předpis vratek </v>
          </cell>
          <cell r="B2505">
            <v>0</v>
          </cell>
          <cell r="C2505">
            <v>-674866</v>
          </cell>
        </row>
        <row r="2506">
          <cell r="A2506" t="str">
            <v>739520 PRE - předpis vratek a regresů - Z</v>
          </cell>
          <cell r="B2506">
            <v>0</v>
          </cell>
          <cell r="C2506">
            <v>-674866</v>
          </cell>
        </row>
        <row r="2507">
          <cell r="A2507" t="str">
            <v xml:space="preserve">739524 PRE - předpis vratek </v>
          </cell>
          <cell r="B2507">
            <v>0</v>
          </cell>
          <cell r="C2507">
            <v>-618584</v>
          </cell>
        </row>
        <row r="2508">
          <cell r="A2508" t="str">
            <v>739524 PRE - předpis vratek a regresů - UL</v>
          </cell>
          <cell r="B2508">
            <v>0</v>
          </cell>
          <cell r="C2508">
            <v>-618584</v>
          </cell>
        </row>
        <row r="2509">
          <cell r="A2509" t="str">
            <v xml:space="preserve">739525 PRE - předpis vratek </v>
          </cell>
          <cell r="B2509">
            <v>0</v>
          </cell>
          <cell r="C2509">
            <v>-1713593</v>
          </cell>
        </row>
        <row r="2510">
          <cell r="A2510" t="str">
            <v>739525 PRE - předpis vratek a regresů - FZ</v>
          </cell>
          <cell r="B2510">
            <v>0</v>
          </cell>
          <cell r="C2510">
            <v>-1713593</v>
          </cell>
        </row>
        <row r="2511">
          <cell r="A2511" t="str">
            <v xml:space="preserve">739570 PRE - předpis vratek </v>
          </cell>
          <cell r="B2511">
            <v>0</v>
          </cell>
          <cell r="C2511">
            <v>-69200</v>
          </cell>
        </row>
        <row r="2512">
          <cell r="A2512" t="str">
            <v>739570 PRE - předpis vratek a regresů - U</v>
          </cell>
          <cell r="B2512">
            <v>0</v>
          </cell>
          <cell r="C2512">
            <v>-69200</v>
          </cell>
        </row>
        <row r="2513">
          <cell r="A2513" t="str">
            <v>770330 Předpis záporných pro</v>
          </cell>
          <cell r="B2513">
            <v>0</v>
          </cell>
          <cell r="C2513">
            <v>21450275</v>
          </cell>
        </row>
        <row r="2514">
          <cell r="A2514" t="str">
            <v>770330 Předpis záporných provizí</v>
          </cell>
          <cell r="B2514">
            <v>0</v>
          </cell>
          <cell r="C2514">
            <v>21450275</v>
          </cell>
        </row>
        <row r="2515">
          <cell r="A2515" t="str">
            <v>770340 Záporné provize - akt</v>
          </cell>
          <cell r="B2515">
            <v>0</v>
          </cell>
          <cell r="C2515">
            <v>1766551</v>
          </cell>
        </row>
        <row r="2516">
          <cell r="A2516" t="str">
            <v>770340 Záporné provize - aktivní smlouvy o zprostředkován</v>
          </cell>
          <cell r="B2516">
            <v>0</v>
          </cell>
          <cell r="C2516">
            <v>1766551</v>
          </cell>
        </row>
        <row r="2517">
          <cell r="A2517" t="str">
            <v>779330 Záporná provize násle</v>
          </cell>
          <cell r="B2517">
            <v>0</v>
          </cell>
          <cell r="C2517">
            <v>-21450275</v>
          </cell>
        </row>
        <row r="2518">
          <cell r="A2518" t="str">
            <v>779330 Záporná provize následná - externí NP</v>
          </cell>
          <cell r="B2518">
            <v>0</v>
          </cell>
          <cell r="C2518">
            <v>-21450275</v>
          </cell>
        </row>
        <row r="2519">
          <cell r="A2519" t="str">
            <v>779340 Záporná provize - akt</v>
          </cell>
          <cell r="B2519">
            <v>0</v>
          </cell>
          <cell r="C2519">
            <v>-1766551</v>
          </cell>
        </row>
        <row r="2520">
          <cell r="A2520" t="str">
            <v>779340 Záporná provize - aktivní smlouvy o zprostředkován</v>
          </cell>
          <cell r="B2520">
            <v>0</v>
          </cell>
          <cell r="C2520">
            <v>-1766551</v>
          </cell>
        </row>
        <row r="2521">
          <cell r="A2521" t="str">
            <v>780302 Odepsané pohledávky z</v>
          </cell>
          <cell r="B2521">
            <v>0</v>
          </cell>
          <cell r="C2521">
            <v>168000</v>
          </cell>
        </row>
        <row r="2522">
          <cell r="A2522" t="str">
            <v>780302 Odepsané pohledávky za zprostředkovateli</v>
          </cell>
          <cell r="B2522">
            <v>0</v>
          </cell>
          <cell r="C2522">
            <v>168000</v>
          </cell>
        </row>
        <row r="2523">
          <cell r="A2523" t="str">
            <v>780328 Odepsané pohledávky z</v>
          </cell>
          <cell r="B2523">
            <v>0</v>
          </cell>
          <cell r="C2523">
            <v>816559</v>
          </cell>
        </row>
        <row r="2524">
          <cell r="A2524" t="str">
            <v>780328 Odepsané pohledávky z dod.-odběr.styku</v>
          </cell>
          <cell r="B2524">
            <v>0</v>
          </cell>
          <cell r="C2524">
            <v>816559</v>
          </cell>
        </row>
        <row r="2525">
          <cell r="A2525" t="str">
            <v>780354 Odepsané pohledávky z</v>
          </cell>
          <cell r="B2525">
            <v>0</v>
          </cell>
          <cell r="C2525">
            <v>593600</v>
          </cell>
        </row>
        <row r="2526">
          <cell r="A2526" t="str">
            <v>780354 Odepsané pohledávky za zaměstnanci</v>
          </cell>
          <cell r="B2526">
            <v>0</v>
          </cell>
          <cell r="C2526">
            <v>593600</v>
          </cell>
        </row>
        <row r="2527">
          <cell r="A2527" t="str">
            <v>789302 Odepsané pohledávky z</v>
          </cell>
          <cell r="B2527">
            <v>0</v>
          </cell>
          <cell r="C2527">
            <v>-168000</v>
          </cell>
        </row>
        <row r="2528">
          <cell r="A2528" t="str">
            <v>789302 Odepsané pohledávky za zprostředkovateli</v>
          </cell>
          <cell r="B2528">
            <v>0</v>
          </cell>
          <cell r="C2528">
            <v>-168000</v>
          </cell>
        </row>
        <row r="2529">
          <cell r="A2529" t="str">
            <v>789328 Odepsané pohledávky z</v>
          </cell>
          <cell r="B2529">
            <v>0</v>
          </cell>
          <cell r="C2529">
            <v>-816559</v>
          </cell>
        </row>
        <row r="2530">
          <cell r="A2530" t="str">
            <v>789328 Odepsané pohledávky z dod.-odběr.styku</v>
          </cell>
          <cell r="B2530">
            <v>0</v>
          </cell>
          <cell r="C2530">
            <v>-816559</v>
          </cell>
        </row>
        <row r="2531">
          <cell r="A2531" t="str">
            <v>789354 Odepsané pohledávky z</v>
          </cell>
          <cell r="B2531">
            <v>0</v>
          </cell>
          <cell r="C2531">
            <v>-593600</v>
          </cell>
        </row>
        <row r="2532">
          <cell r="A2532" t="str">
            <v>789354 Odepsané pohledávky za zaměstnanci</v>
          </cell>
          <cell r="B2532">
            <v>0</v>
          </cell>
          <cell r="C2532">
            <v>-593600</v>
          </cell>
        </row>
        <row r="2533">
          <cell r="A2533" t="str">
            <v>A K T I V A   CELKEM :</v>
          </cell>
          <cell r="B2533">
            <v>0</v>
          </cell>
          <cell r="C2533">
            <v>29276442549.57</v>
          </cell>
        </row>
        <row r="2534">
          <cell r="A2534" t="str">
            <v>A K T I V A   CELKEM :</v>
          </cell>
          <cell r="B2534">
            <v>0</v>
          </cell>
          <cell r="C2534">
            <v>29276442549.57</v>
          </cell>
        </row>
        <row r="2535">
          <cell r="A2535" t="str">
            <v>Běžné účty</v>
          </cell>
          <cell r="B2535">
            <v>0</v>
          </cell>
          <cell r="C2535">
            <v>34631325.979999997</v>
          </cell>
        </row>
        <row r="2536">
          <cell r="A2536" t="str">
            <v>Běžné účty                              (235)</v>
          </cell>
          <cell r="B2536">
            <v>0</v>
          </cell>
          <cell r="C2536">
            <v>34631325.979999997</v>
          </cell>
        </row>
        <row r="2537">
          <cell r="A2537" t="str">
            <v>Cenné papíry s pevným výnose</v>
          </cell>
          <cell r="B2537">
            <v>0</v>
          </cell>
          <cell r="C2537">
            <v>19648411495.139999</v>
          </cell>
        </row>
        <row r="2538">
          <cell r="A2538" t="str">
            <v>Cenné papíry s pevným výnosem           (122)</v>
          </cell>
          <cell r="B2538">
            <v>0</v>
          </cell>
          <cell r="C2538">
            <v>19648411495.139999</v>
          </cell>
        </row>
        <row r="2539">
          <cell r="A2539" t="str">
            <v>Cenné papíry s proměnlivým v</v>
          </cell>
          <cell r="B2539">
            <v>0</v>
          </cell>
          <cell r="C2539">
            <v>207833988.80000001</v>
          </cell>
        </row>
        <row r="2540">
          <cell r="A2540" t="str">
            <v>Cenné papíry s proměnlivým výnosem      (121)</v>
          </cell>
          <cell r="B2540">
            <v>0</v>
          </cell>
          <cell r="C2540">
            <v>207833988.80000001</v>
          </cell>
        </row>
        <row r="2541">
          <cell r="A2541" t="str">
            <v>Cestovné</v>
          </cell>
          <cell r="B2541">
            <v>0</v>
          </cell>
          <cell r="C2541">
            <v>2598.42</v>
          </cell>
        </row>
        <row r="2542">
          <cell r="A2542" t="str">
            <v>Cestovné</v>
          </cell>
          <cell r="B2542">
            <v>0</v>
          </cell>
          <cell r="C2542">
            <v>2598.42</v>
          </cell>
        </row>
        <row r="2543">
          <cell r="A2543" t="str">
            <v xml:space="preserve">Cestovní náklady - pořízení </v>
          </cell>
          <cell r="B2543">
            <v>0</v>
          </cell>
          <cell r="C2543">
            <v>4374.5200000000004</v>
          </cell>
        </row>
        <row r="2544">
          <cell r="A2544" t="str">
            <v xml:space="preserve">Cestovní náklady - pořízení </v>
          </cell>
          <cell r="B2544">
            <v>0</v>
          </cell>
          <cell r="C2544">
            <v>364339.15</v>
          </cell>
        </row>
        <row r="2545">
          <cell r="A2545" t="str">
            <v>Cestovní náklady - pořízení NP</v>
          </cell>
          <cell r="B2545">
            <v>0</v>
          </cell>
          <cell r="C2545">
            <v>4374.5200000000004</v>
          </cell>
        </row>
        <row r="2546">
          <cell r="A2546" t="str">
            <v>Cestovní náklady - pořízení ŽP</v>
          </cell>
          <cell r="B2546">
            <v>0</v>
          </cell>
          <cell r="C2546">
            <v>364339.15</v>
          </cell>
        </row>
        <row r="2547">
          <cell r="A2547" t="str">
            <v xml:space="preserve">Daň z příjmu                </v>
          </cell>
          <cell r="B2547">
            <v>0</v>
          </cell>
          <cell r="C2547">
            <v>49985483.479999997</v>
          </cell>
        </row>
        <row r="2548">
          <cell r="A2548" t="str">
            <v>Daň z příjmu                            (371)</v>
          </cell>
          <cell r="B2548">
            <v>0</v>
          </cell>
          <cell r="C2548">
            <v>49985483.479999997</v>
          </cell>
        </row>
        <row r="2549">
          <cell r="A2549" t="str">
            <v>Daň z příjmů z běžné činnost</v>
          </cell>
          <cell r="B2549">
            <v>0</v>
          </cell>
          <cell r="C2549">
            <v>-594700</v>
          </cell>
        </row>
        <row r="2550">
          <cell r="A2550" t="str">
            <v>Daň z příjmů z běžné činnost</v>
          </cell>
          <cell r="B2550">
            <v>0</v>
          </cell>
          <cell r="C2550">
            <v>0</v>
          </cell>
        </row>
        <row r="2551">
          <cell r="A2551" t="str">
            <v>Daň z příjmů z běžné činnosti-odložená  (572)</v>
          </cell>
          <cell r="B2551">
            <v>0</v>
          </cell>
          <cell r="C2551">
            <v>0</v>
          </cell>
        </row>
        <row r="2552">
          <cell r="A2552" t="str">
            <v>Daň z příjmů z běžné činnosti-splatná   (571)</v>
          </cell>
          <cell r="B2552">
            <v>0</v>
          </cell>
          <cell r="C2552">
            <v>-594700</v>
          </cell>
        </row>
        <row r="2553">
          <cell r="A2553" t="str">
            <v xml:space="preserve">Daně a poplatky             </v>
          </cell>
          <cell r="B2553">
            <v>0</v>
          </cell>
          <cell r="C2553">
            <v>183306.16</v>
          </cell>
        </row>
        <row r="2554">
          <cell r="A2554" t="str">
            <v>Daně a poplatky                         (562)</v>
          </cell>
          <cell r="B2554">
            <v>0</v>
          </cell>
          <cell r="C2554">
            <v>183306.16</v>
          </cell>
        </row>
        <row r="2555">
          <cell r="A2555" t="str">
            <v>Depozita při pasívním zajišt</v>
          </cell>
          <cell r="B2555">
            <v>0</v>
          </cell>
          <cell r="C2555">
            <v>-719402571.60000002</v>
          </cell>
        </row>
        <row r="2556">
          <cell r="A2556" t="str">
            <v>Depozita při pasívním zajištění celkem</v>
          </cell>
          <cell r="B2556">
            <v>0</v>
          </cell>
          <cell r="C2556">
            <v>-719402571.60000002</v>
          </cell>
        </row>
        <row r="2557">
          <cell r="A2557" t="str">
            <v>Depozita u bank</v>
          </cell>
          <cell r="B2557">
            <v>0</v>
          </cell>
          <cell r="C2557">
            <v>2102306897.26</v>
          </cell>
        </row>
        <row r="2558">
          <cell r="A2558" t="str">
            <v>Depozita u bank                         (126)</v>
          </cell>
          <cell r="B2558">
            <v>0</v>
          </cell>
          <cell r="C2558">
            <v>2102306897.26</v>
          </cell>
        </row>
        <row r="2559">
          <cell r="A2559" t="str">
            <v>DHM - pořízení ŽP</v>
          </cell>
          <cell r="B2559">
            <v>0</v>
          </cell>
          <cell r="C2559">
            <v>63184.55</v>
          </cell>
        </row>
        <row r="2560">
          <cell r="A2560" t="str">
            <v>DHM - pořízení ŽP</v>
          </cell>
          <cell r="B2560">
            <v>0</v>
          </cell>
          <cell r="C2560">
            <v>63184.55</v>
          </cell>
        </row>
        <row r="2561">
          <cell r="A2561" t="str">
            <v>Dohadné položky aktivní</v>
          </cell>
          <cell r="B2561">
            <v>0</v>
          </cell>
          <cell r="C2561">
            <v>112073863.84999999</v>
          </cell>
        </row>
        <row r="2562">
          <cell r="A2562" t="str">
            <v>Dohadné položky aktivní                 (397)</v>
          </cell>
          <cell r="B2562">
            <v>0</v>
          </cell>
          <cell r="C2562">
            <v>112073863.84999999</v>
          </cell>
        </row>
        <row r="2563">
          <cell r="A2563" t="str">
            <v xml:space="preserve">Dohadné položky pasívní     </v>
          </cell>
          <cell r="B2563">
            <v>0</v>
          </cell>
          <cell r="C2563">
            <v>-84875216.909999996</v>
          </cell>
        </row>
        <row r="2564">
          <cell r="A2564" t="str">
            <v>Dohadné položky pasívní                 (398)</v>
          </cell>
          <cell r="B2564">
            <v>0</v>
          </cell>
          <cell r="C2564">
            <v>-84875216.909999996</v>
          </cell>
        </row>
        <row r="2565">
          <cell r="A2565" t="str">
            <v>Fin.umís.v inv.sp.,inv.fonde</v>
          </cell>
          <cell r="B2565">
            <v>0</v>
          </cell>
          <cell r="C2565">
            <v>1508279671.3900001</v>
          </cell>
        </row>
        <row r="2566">
          <cell r="A2566" t="str">
            <v>Fin.umís.v inv.sp.,inv.fondech a ve sdr (123)</v>
          </cell>
          <cell r="B2566">
            <v>0</v>
          </cell>
          <cell r="C2566">
            <v>1508279671.3900001</v>
          </cell>
        </row>
        <row r="2567">
          <cell r="A2567" t="str">
            <v>Finanč.umíst.v podn.3.osob a</v>
          </cell>
          <cell r="B2567">
            <v>0</v>
          </cell>
          <cell r="C2567">
            <v>301897026.98000002</v>
          </cell>
        </row>
        <row r="2568">
          <cell r="A2568" t="str">
            <v>Finanč.umíst.v podn.3.osob a ost.dlouh.pohl.</v>
          </cell>
          <cell r="B2568">
            <v>0</v>
          </cell>
          <cell r="C2568">
            <v>301897026.98000002</v>
          </cell>
        </row>
        <row r="2569">
          <cell r="A2569" t="str">
            <v>Finanční umístění jménem poj</v>
          </cell>
          <cell r="B2569">
            <v>0</v>
          </cell>
          <cell r="C2569">
            <v>3072417020.23</v>
          </cell>
        </row>
        <row r="2570">
          <cell r="A2570" t="str">
            <v>Finanční umístění jménem pojištěných</v>
          </cell>
          <cell r="B2570">
            <v>0</v>
          </cell>
          <cell r="C2570">
            <v>3072417020.23</v>
          </cell>
        </row>
        <row r="2571">
          <cell r="A2571" t="str">
            <v>Fondy ze zisku a převedené v</v>
          </cell>
          <cell r="B2571">
            <v>0</v>
          </cell>
          <cell r="C2571">
            <v>-328033234.80000001</v>
          </cell>
        </row>
        <row r="2572">
          <cell r="A2572" t="str">
            <v>Fondy ze zisku a převedené výsledky</v>
          </cell>
          <cell r="B2572">
            <v>0</v>
          </cell>
          <cell r="C2572">
            <v>-328033234.80000001</v>
          </cell>
        </row>
        <row r="2573">
          <cell r="A2573" t="str">
            <v>Hmotný majetek neodpisovaný</v>
          </cell>
          <cell r="B2573">
            <v>0</v>
          </cell>
          <cell r="C2573">
            <v>1280485</v>
          </cell>
        </row>
        <row r="2574">
          <cell r="A2574" t="str">
            <v>Hmotný majetek neodpisovaný             (222)</v>
          </cell>
          <cell r="B2574">
            <v>0</v>
          </cell>
          <cell r="C2574">
            <v>1280485</v>
          </cell>
        </row>
        <row r="2575">
          <cell r="A2575" t="str">
            <v>Hmotný movitý majetek celkem</v>
          </cell>
          <cell r="B2575">
            <v>0</v>
          </cell>
          <cell r="C2575">
            <v>63174855.329999998</v>
          </cell>
        </row>
        <row r="2576">
          <cell r="A2576" t="str">
            <v>Hmotný movitý majetek celkem</v>
          </cell>
          <cell r="B2576">
            <v>0</v>
          </cell>
          <cell r="C2576">
            <v>63174855.329999998</v>
          </cell>
        </row>
        <row r="2577">
          <cell r="A2577" t="str">
            <v>Hospodářský výsledek netechn</v>
          </cell>
          <cell r="B2577">
            <v>0</v>
          </cell>
          <cell r="C2577">
            <v>29358950.82</v>
          </cell>
        </row>
        <row r="2578">
          <cell r="A2578" t="str">
            <v>Hospodářský výsledek netechnický</v>
          </cell>
          <cell r="B2578">
            <v>0</v>
          </cell>
          <cell r="C2578">
            <v>29358950.82</v>
          </cell>
        </row>
        <row r="2579">
          <cell r="A2579" t="str">
            <v>Hospodářský výsledek technic</v>
          </cell>
          <cell r="B2579">
            <v>0</v>
          </cell>
          <cell r="C2579">
            <v>-900650591.75999999</v>
          </cell>
        </row>
        <row r="2580">
          <cell r="A2580" t="str">
            <v>Hospodářský výsledek technický</v>
          </cell>
          <cell r="B2580">
            <v>0</v>
          </cell>
          <cell r="C2580">
            <v>-900650591.75999999</v>
          </cell>
        </row>
        <row r="2581">
          <cell r="A2581" t="str">
            <v>HV běžného účetního období-z</v>
          </cell>
          <cell r="B2581">
            <v>0</v>
          </cell>
          <cell r="C2581">
            <v>-871301640.94000006</v>
          </cell>
        </row>
        <row r="2582">
          <cell r="A2582" t="str">
            <v>HV běžného účetního období-zisk</v>
          </cell>
          <cell r="B2582">
            <v>0</v>
          </cell>
          <cell r="C2582">
            <v>-871301640.94000006</v>
          </cell>
        </row>
        <row r="2583">
          <cell r="A2583" t="str">
            <v>Jiné pokladní hodnoty</v>
          </cell>
          <cell r="B2583">
            <v>0</v>
          </cell>
          <cell r="C2583">
            <v>50480</v>
          </cell>
        </row>
        <row r="2584">
          <cell r="A2584" t="str">
            <v>Jiné pokladní hodnoty                   (232)</v>
          </cell>
          <cell r="B2584">
            <v>0</v>
          </cell>
          <cell r="C2584">
            <v>50480</v>
          </cell>
        </row>
        <row r="2585">
          <cell r="A2585" t="str">
            <v>Jiné provozní náklady</v>
          </cell>
          <cell r="B2585">
            <v>0</v>
          </cell>
          <cell r="C2585">
            <v>39608</v>
          </cell>
        </row>
        <row r="2586">
          <cell r="A2586" t="str">
            <v>Jiné provozní náklady</v>
          </cell>
          <cell r="B2586">
            <v>0</v>
          </cell>
          <cell r="C2586">
            <v>39608</v>
          </cell>
        </row>
        <row r="2587">
          <cell r="A2587" t="str">
            <v>Movitý majetek</v>
          </cell>
          <cell r="B2587">
            <v>0</v>
          </cell>
          <cell r="C2587">
            <v>115783465.3</v>
          </cell>
        </row>
        <row r="2588">
          <cell r="A2588" t="str">
            <v>Movitý majetek                          (211)</v>
          </cell>
          <cell r="B2588">
            <v>0</v>
          </cell>
          <cell r="C2588">
            <v>115783465.3</v>
          </cell>
        </row>
        <row r="2589">
          <cell r="A2589" t="str">
            <v>Movitý majetek - neprovozní</v>
          </cell>
          <cell r="B2589">
            <v>0</v>
          </cell>
          <cell r="C2589">
            <v>50619745.600000001</v>
          </cell>
        </row>
        <row r="2590">
          <cell r="A2590" t="str">
            <v>Movitý majetek - neprovozní</v>
          </cell>
          <cell r="B2590">
            <v>0</v>
          </cell>
          <cell r="C2590">
            <v>50619745.600000001</v>
          </cell>
        </row>
        <row r="2591">
          <cell r="A2591" t="str">
            <v>Movitý majetek - provozní</v>
          </cell>
          <cell r="B2591">
            <v>0</v>
          </cell>
          <cell r="C2591">
            <v>65163719.700000003</v>
          </cell>
        </row>
        <row r="2592">
          <cell r="A2592" t="str">
            <v>Movitý majetek - provozní</v>
          </cell>
          <cell r="B2592">
            <v>0</v>
          </cell>
          <cell r="C2592">
            <v>65163719.700000003</v>
          </cell>
        </row>
        <row r="2593">
          <cell r="A2593" t="str">
            <v>Movitý majetek (211100)</v>
          </cell>
          <cell r="B2593">
            <v>0</v>
          </cell>
          <cell r="C2593">
            <v>30796351</v>
          </cell>
        </row>
        <row r="2594">
          <cell r="A2594" t="str">
            <v>Movitý majetek (211100)</v>
          </cell>
          <cell r="B2594">
            <v>0</v>
          </cell>
          <cell r="C2594">
            <v>30796351</v>
          </cell>
        </row>
        <row r="2595">
          <cell r="A2595" t="str">
            <v>Mzdové náklady - pořízení NP</v>
          </cell>
          <cell r="B2595">
            <v>0</v>
          </cell>
          <cell r="C2595">
            <v>397884</v>
          </cell>
        </row>
        <row r="2596">
          <cell r="A2596" t="str">
            <v>Mzdové náklady - pořízení NP</v>
          </cell>
          <cell r="B2596">
            <v>0</v>
          </cell>
          <cell r="C2596">
            <v>397884</v>
          </cell>
        </row>
        <row r="2597">
          <cell r="A2597" t="str">
            <v>Mzdové náklady - pořízení ŽP</v>
          </cell>
          <cell r="B2597">
            <v>0</v>
          </cell>
          <cell r="C2597">
            <v>30107512</v>
          </cell>
        </row>
        <row r="2598">
          <cell r="A2598" t="str">
            <v>Mzdové náklady - pořízení ŽP</v>
          </cell>
          <cell r="B2598">
            <v>0</v>
          </cell>
          <cell r="C2598">
            <v>30107512</v>
          </cell>
        </row>
        <row r="2599">
          <cell r="A2599" t="str">
            <v>Náklady na finanční umístění</v>
          </cell>
          <cell r="B2599">
            <v>0</v>
          </cell>
          <cell r="C2599">
            <v>149908546.97</v>
          </cell>
        </row>
        <row r="2600">
          <cell r="A2600" t="str">
            <v>Náklady na finanční umístění</v>
          </cell>
          <cell r="B2600">
            <v>0</v>
          </cell>
          <cell r="C2600">
            <v>611660.36</v>
          </cell>
        </row>
        <row r="2601">
          <cell r="A2601" t="str">
            <v>Náklady na finanční umístění            (535)</v>
          </cell>
          <cell r="B2601">
            <v>0</v>
          </cell>
          <cell r="C2601">
            <v>149908546.97</v>
          </cell>
        </row>
        <row r="2602">
          <cell r="A2602" t="str">
            <v>Náklady na finanční umístění            (551)</v>
          </cell>
          <cell r="B2602">
            <v>0</v>
          </cell>
          <cell r="C2602">
            <v>611660.36</v>
          </cell>
        </row>
        <row r="2603">
          <cell r="A2603" t="str">
            <v>Náklady na interní asset man</v>
          </cell>
          <cell r="B2603">
            <v>0</v>
          </cell>
          <cell r="C2603">
            <v>1480574.52</v>
          </cell>
        </row>
        <row r="2604">
          <cell r="A2604" t="str">
            <v>Náklady na interní asset management</v>
          </cell>
          <cell r="B2604">
            <v>0</v>
          </cell>
          <cell r="C2604">
            <v>1480574.52</v>
          </cell>
        </row>
        <row r="2605">
          <cell r="A2605" t="str">
            <v>Náklady na PU NP netto</v>
          </cell>
          <cell r="B2605">
            <v>0</v>
          </cell>
          <cell r="C2605">
            <v>29419756.670000002</v>
          </cell>
        </row>
        <row r="2606">
          <cell r="A2606" t="str">
            <v>Náklady na PU NP netto</v>
          </cell>
          <cell r="B2606">
            <v>0</v>
          </cell>
          <cell r="C2606">
            <v>29419756.670000002</v>
          </cell>
        </row>
        <row r="2607">
          <cell r="A2607" t="str">
            <v>Náklady na PU NP očištěné ce</v>
          </cell>
          <cell r="B2607">
            <v>0</v>
          </cell>
          <cell r="C2607">
            <v>186502698.21000001</v>
          </cell>
        </row>
        <row r="2608">
          <cell r="A2608" t="str">
            <v>Náklady na PU NP očištěné celkem</v>
          </cell>
          <cell r="B2608">
            <v>0</v>
          </cell>
          <cell r="C2608">
            <v>186502698.21000001</v>
          </cell>
        </row>
        <row r="2609">
          <cell r="A2609" t="str">
            <v>Náklady na PU ŽP netto</v>
          </cell>
          <cell r="B2609">
            <v>0</v>
          </cell>
          <cell r="C2609">
            <v>3557874589.48</v>
          </cell>
        </row>
        <row r="2610">
          <cell r="A2610" t="str">
            <v>Náklady na PU ŽP netto</v>
          </cell>
          <cell r="B2610">
            <v>0</v>
          </cell>
          <cell r="C2610">
            <v>3557874589.48</v>
          </cell>
        </row>
        <row r="2611">
          <cell r="A2611" t="str">
            <v>Náklady na PU ŽP očištěné ce</v>
          </cell>
          <cell r="B2611">
            <v>0</v>
          </cell>
          <cell r="C2611">
            <v>8909064494.7299995</v>
          </cell>
        </row>
        <row r="2612">
          <cell r="A2612" t="str">
            <v>Náklady na PU ŽP očištěné celkem</v>
          </cell>
          <cell r="B2612">
            <v>0</v>
          </cell>
          <cell r="C2612">
            <v>8909064494.7299995</v>
          </cell>
        </row>
        <row r="2613">
          <cell r="A2613" t="str">
            <v>Náklady na realizaci fin.umí</v>
          </cell>
          <cell r="B2613">
            <v>0</v>
          </cell>
          <cell r="C2613">
            <v>145230661.31</v>
          </cell>
        </row>
        <row r="2614">
          <cell r="A2614" t="str">
            <v>Náklady na realizaci fin.umístění       (555)</v>
          </cell>
          <cell r="B2614">
            <v>0</v>
          </cell>
          <cell r="C2614">
            <v>145230661.31</v>
          </cell>
        </row>
        <row r="2615">
          <cell r="A2615" t="str">
            <v>Náklady na realizaci finančn</v>
          </cell>
          <cell r="B2615">
            <v>0</v>
          </cell>
          <cell r="C2615">
            <v>720712291.46000004</v>
          </cell>
        </row>
        <row r="2616">
          <cell r="A2616" t="str">
            <v>Náklady na realizaci finančního umístění(538)</v>
          </cell>
          <cell r="B2616">
            <v>0</v>
          </cell>
          <cell r="C2616">
            <v>720712291.46000004</v>
          </cell>
        </row>
        <row r="2617">
          <cell r="A2617" t="str">
            <v>Náklady příštích období</v>
          </cell>
          <cell r="B2617">
            <v>0</v>
          </cell>
          <cell r="C2617">
            <v>1614267709.97</v>
          </cell>
        </row>
        <row r="2618">
          <cell r="A2618" t="str">
            <v>Náklady příštích období                 (391)</v>
          </cell>
          <cell r="B2618">
            <v>0</v>
          </cell>
          <cell r="C2618">
            <v>1614267709.97</v>
          </cell>
        </row>
        <row r="2619">
          <cell r="A2619" t="str">
            <v>Nehmotný majetek celkem</v>
          </cell>
          <cell r="B2619">
            <v>0</v>
          </cell>
          <cell r="C2619">
            <v>58126398</v>
          </cell>
        </row>
        <row r="2620">
          <cell r="A2620" t="str">
            <v>Nehmotný majetek celkem</v>
          </cell>
          <cell r="B2620">
            <v>0</v>
          </cell>
          <cell r="C2620">
            <v>58126398</v>
          </cell>
        </row>
        <row r="2621">
          <cell r="A2621" t="str">
            <v xml:space="preserve">Nepřímé daně a poplatky     </v>
          </cell>
          <cell r="B2621">
            <v>0</v>
          </cell>
          <cell r="C2621">
            <v>-1155.3499999999999</v>
          </cell>
        </row>
        <row r="2622">
          <cell r="A2622" t="str">
            <v>Nepřímé daně a poplatky                 (373)</v>
          </cell>
          <cell r="B2622">
            <v>0</v>
          </cell>
          <cell r="C2622">
            <v>-1155.3499999999999</v>
          </cell>
        </row>
        <row r="2623">
          <cell r="A2623" t="str">
            <v>Nepřiřazené účty HK celkem:</v>
          </cell>
          <cell r="B2623">
            <v>0</v>
          </cell>
          <cell r="C2623">
            <v>-10000</v>
          </cell>
        </row>
        <row r="2624">
          <cell r="A2624" t="str">
            <v>Nepřiřazené účty HK celkem:</v>
          </cell>
          <cell r="B2624">
            <v>0</v>
          </cell>
          <cell r="C2624">
            <v>-10000</v>
          </cell>
        </row>
        <row r="2625">
          <cell r="A2625" t="str">
            <v xml:space="preserve">Nerozdělený zisk z minulých </v>
          </cell>
          <cell r="B2625">
            <v>0</v>
          </cell>
          <cell r="C2625">
            <v>-163795538.87</v>
          </cell>
        </row>
        <row r="2626">
          <cell r="A2626" t="str">
            <v>Nerozdělený zisk z minulých let         (413)</v>
          </cell>
          <cell r="B2626">
            <v>0</v>
          </cell>
          <cell r="C2626">
            <v>-163795538.87</v>
          </cell>
        </row>
        <row r="2627">
          <cell r="A2627" t="str">
            <v>Netechnický účet-netechnické</v>
          </cell>
          <cell r="B2627">
            <v>0</v>
          </cell>
          <cell r="C2627">
            <v>180577094.44</v>
          </cell>
        </row>
        <row r="2628">
          <cell r="A2628" t="str">
            <v>Netechnický účet-netechnické</v>
          </cell>
          <cell r="B2628">
            <v>0</v>
          </cell>
          <cell r="C2628">
            <v>-151218143.62</v>
          </cell>
        </row>
        <row r="2629">
          <cell r="A2629" t="str">
            <v>Netechnický účet-netechnické náklady celkem</v>
          </cell>
          <cell r="B2629">
            <v>0</v>
          </cell>
          <cell r="C2629">
            <v>180577094.44</v>
          </cell>
        </row>
        <row r="2630">
          <cell r="A2630" t="str">
            <v>Netechnický účet-netechnické výnosy celkem</v>
          </cell>
          <cell r="B2630">
            <v>0</v>
          </cell>
          <cell r="C2630">
            <v>-151218143.62</v>
          </cell>
        </row>
        <row r="2631">
          <cell r="A2631" t="str">
            <v>Nkl. př. obd. - ostatní přec</v>
          </cell>
          <cell r="B2631">
            <v>0</v>
          </cell>
          <cell r="C2631">
            <v>21888020.379999999</v>
          </cell>
        </row>
        <row r="2632">
          <cell r="A2632" t="str">
            <v>Nkl. př. obd. - ostatní přechodné účty</v>
          </cell>
          <cell r="B2632">
            <v>0</v>
          </cell>
          <cell r="C2632">
            <v>21888020.379999999</v>
          </cell>
        </row>
        <row r="2633">
          <cell r="A2633" t="str">
            <v>Nkl. př. obd. - pořizovací n</v>
          </cell>
          <cell r="B2633">
            <v>0</v>
          </cell>
          <cell r="C2633">
            <v>1592379689.5899999</v>
          </cell>
        </row>
        <row r="2634">
          <cell r="A2634" t="str">
            <v>Nkl. př. obd. - pořizovací náklady na p. s.</v>
          </cell>
          <cell r="B2634">
            <v>0</v>
          </cell>
          <cell r="C2634">
            <v>1592379689.5899999</v>
          </cell>
        </row>
        <row r="2635">
          <cell r="A2635" t="str">
            <v>Nové účty VIG 01/2009</v>
          </cell>
          <cell r="B2635">
            <v>0</v>
          </cell>
          <cell r="C2635">
            <v>809534991.99000001</v>
          </cell>
        </row>
        <row r="2636">
          <cell r="A2636" t="str">
            <v>Nové účty VIG 01/2009</v>
          </cell>
          <cell r="B2636">
            <v>0</v>
          </cell>
          <cell r="C2636">
            <v>-13325968.109999999</v>
          </cell>
        </row>
        <row r="2637">
          <cell r="A2637" t="str">
            <v>Nové účty VIG 01/2009</v>
          </cell>
          <cell r="B2637">
            <v>0</v>
          </cell>
          <cell r="C2637">
            <v>265060274.75999999</v>
          </cell>
        </row>
        <row r="2638">
          <cell r="A2638" t="str">
            <v>Nové účty VIG 01/2009</v>
          </cell>
          <cell r="B2638">
            <v>0</v>
          </cell>
          <cell r="C2638">
            <v>45304097.359999999</v>
          </cell>
        </row>
        <row r="2639">
          <cell r="A2639" t="str">
            <v>Nové účty VIG 01/2009</v>
          </cell>
          <cell r="B2639">
            <v>0</v>
          </cell>
          <cell r="C2639">
            <v>-308871613.49000001</v>
          </cell>
        </row>
        <row r="2640">
          <cell r="A2640" t="str">
            <v>Nové účty VIG 01/2009</v>
          </cell>
          <cell r="B2640">
            <v>0</v>
          </cell>
          <cell r="C2640">
            <v>-274662308.35000002</v>
          </cell>
        </row>
        <row r="2641">
          <cell r="A2641" t="str">
            <v>Nové účty VIG 01/2009</v>
          </cell>
          <cell r="B2641">
            <v>0</v>
          </cell>
          <cell r="C2641">
            <v>-480735119.44999999</v>
          </cell>
        </row>
        <row r="2642">
          <cell r="A2642" t="str">
            <v>Nové účty VIG 01/2009</v>
          </cell>
          <cell r="B2642">
            <v>0</v>
          </cell>
          <cell r="C2642">
            <v>-613579.54</v>
          </cell>
        </row>
        <row r="2643">
          <cell r="A2643" t="str">
            <v>Nové účty VIG 01/2009</v>
          </cell>
          <cell r="B2643">
            <v>0</v>
          </cell>
          <cell r="C2643">
            <v>-1118357.8500000001</v>
          </cell>
        </row>
        <row r="2644">
          <cell r="A2644" t="str">
            <v>Nové účty VIG 01/2009</v>
          </cell>
          <cell r="B2644">
            <v>0</v>
          </cell>
          <cell r="C2644">
            <v>809534991.99000001</v>
          </cell>
        </row>
        <row r="2645">
          <cell r="A2645" t="str">
            <v>Nové účty VIG 01/2009</v>
          </cell>
          <cell r="B2645">
            <v>0</v>
          </cell>
          <cell r="C2645">
            <v>-13325968.109999999</v>
          </cell>
        </row>
        <row r="2646">
          <cell r="A2646" t="str">
            <v>Nové účty VIG 01/2009</v>
          </cell>
          <cell r="B2646">
            <v>0</v>
          </cell>
          <cell r="C2646">
            <v>265060274.75999999</v>
          </cell>
        </row>
        <row r="2647">
          <cell r="A2647" t="str">
            <v>Nové účty VIG 01/2009</v>
          </cell>
          <cell r="B2647">
            <v>0</v>
          </cell>
          <cell r="C2647">
            <v>45304097.359999999</v>
          </cell>
        </row>
        <row r="2648">
          <cell r="A2648" t="str">
            <v>Nové účty VIG 01/2009</v>
          </cell>
          <cell r="B2648">
            <v>0</v>
          </cell>
          <cell r="C2648">
            <v>-308871613.49000001</v>
          </cell>
        </row>
        <row r="2649">
          <cell r="A2649" t="str">
            <v>Nové účty VIG 01/2009</v>
          </cell>
          <cell r="B2649">
            <v>0</v>
          </cell>
          <cell r="C2649">
            <v>-274662308.35000002</v>
          </cell>
        </row>
        <row r="2650">
          <cell r="A2650" t="str">
            <v>Nové účty VIG 01/2009</v>
          </cell>
          <cell r="B2650">
            <v>0</v>
          </cell>
          <cell r="C2650">
            <v>-480735119.44999999</v>
          </cell>
        </row>
        <row r="2651">
          <cell r="A2651" t="str">
            <v>Nové účty VIG 01/2009</v>
          </cell>
          <cell r="B2651">
            <v>0</v>
          </cell>
          <cell r="C2651">
            <v>-613579.54</v>
          </cell>
        </row>
        <row r="2652">
          <cell r="A2652" t="str">
            <v>Nové účty VIG 01/2009</v>
          </cell>
          <cell r="B2652">
            <v>0</v>
          </cell>
          <cell r="C2652">
            <v>-1118357.8500000001</v>
          </cell>
        </row>
        <row r="2653">
          <cell r="A2653" t="str">
            <v>Oceňovací rozdíly z majetkov</v>
          </cell>
          <cell r="B2653">
            <v>0</v>
          </cell>
          <cell r="C2653">
            <v>-41945665.329999998</v>
          </cell>
        </row>
        <row r="2654">
          <cell r="A2654" t="str">
            <v>Oceňovací rozdíly z majetkových účastí  (404)</v>
          </cell>
          <cell r="B2654">
            <v>0</v>
          </cell>
          <cell r="C2654">
            <v>-41945665.329999998</v>
          </cell>
        </row>
        <row r="2655">
          <cell r="A2655" t="str">
            <v>Odložená daňová pohledávka</v>
          </cell>
          <cell r="B2655">
            <v>0</v>
          </cell>
          <cell r="C2655">
            <v>3486861.44</v>
          </cell>
        </row>
        <row r="2656">
          <cell r="A2656" t="str">
            <v>Odložená daňová pohledávka              (377)</v>
          </cell>
          <cell r="B2656">
            <v>0</v>
          </cell>
          <cell r="C2656">
            <v>3486861.44</v>
          </cell>
        </row>
        <row r="2657">
          <cell r="A2657" t="str">
            <v xml:space="preserve">Odložený daňový závazek     </v>
          </cell>
          <cell r="B2657">
            <v>0</v>
          </cell>
          <cell r="C2657">
            <v>-16564701.48</v>
          </cell>
        </row>
        <row r="2658">
          <cell r="A2658" t="str">
            <v>Odložený daňový závazek                 (377)</v>
          </cell>
          <cell r="B2658">
            <v>0</v>
          </cell>
          <cell r="C2658">
            <v>-16564701.48</v>
          </cell>
        </row>
        <row r="2659">
          <cell r="A2659" t="str">
            <v>Oprávky k hmotnému majetku</v>
          </cell>
          <cell r="B2659">
            <v>0</v>
          </cell>
          <cell r="C2659">
            <v>-15266920.07</v>
          </cell>
        </row>
        <row r="2660">
          <cell r="A2660" t="str">
            <v>Oprávky k hmotnému majetku              (108)</v>
          </cell>
          <cell r="B2660">
            <v>0</v>
          </cell>
          <cell r="C2660">
            <v>-15266920.07</v>
          </cell>
        </row>
        <row r="2661">
          <cell r="A2661" t="str">
            <v>Oprávky k nehmotnému majetku</v>
          </cell>
          <cell r="B2661">
            <v>0</v>
          </cell>
          <cell r="C2661">
            <v>-271026369.29000002</v>
          </cell>
        </row>
        <row r="2662">
          <cell r="A2662" t="str">
            <v>Oprávky k nehmotnému majetku            (208)</v>
          </cell>
          <cell r="B2662">
            <v>0</v>
          </cell>
          <cell r="C2662">
            <v>-271026369.29000002</v>
          </cell>
        </row>
        <row r="2663">
          <cell r="A2663" t="str">
            <v>Oprávky k neprovoznímu majet</v>
          </cell>
          <cell r="B2663">
            <v>0</v>
          </cell>
          <cell r="C2663">
            <v>-25116679.27</v>
          </cell>
        </row>
        <row r="2664">
          <cell r="A2664" t="str">
            <v>Oprávky k neprovoznímu majetku</v>
          </cell>
          <cell r="B2664">
            <v>0</v>
          </cell>
          <cell r="C2664">
            <v>-25116679.27</v>
          </cell>
        </row>
        <row r="2665">
          <cell r="A2665" t="str">
            <v>Oprávky k odpisovanému hmotn</v>
          </cell>
          <cell r="B2665">
            <v>0</v>
          </cell>
          <cell r="C2665">
            <v>-53889094.969999999</v>
          </cell>
        </row>
        <row r="2666">
          <cell r="A2666" t="str">
            <v>Oprávky k odpisovanému hmotnému majetku (218)</v>
          </cell>
          <cell r="B2666">
            <v>0</v>
          </cell>
          <cell r="C2666">
            <v>-53889094.969999999</v>
          </cell>
        </row>
        <row r="2667">
          <cell r="A2667" t="str">
            <v>Oprávky k provoznímu majetku</v>
          </cell>
          <cell r="B2667">
            <v>0</v>
          </cell>
          <cell r="C2667">
            <v>-28772415.699999999</v>
          </cell>
        </row>
        <row r="2668">
          <cell r="A2668" t="str">
            <v>Oprávky k provoznímu majetku</v>
          </cell>
          <cell r="B2668">
            <v>0</v>
          </cell>
          <cell r="C2668">
            <v>-28772415.699999999</v>
          </cell>
        </row>
        <row r="2669">
          <cell r="A2669" t="str">
            <v>Opravné položky (309) k pohl</v>
          </cell>
          <cell r="B2669">
            <v>0</v>
          </cell>
          <cell r="C2669">
            <v>-113263297.84999999</v>
          </cell>
        </row>
        <row r="2670">
          <cell r="A2670" t="str">
            <v>Opravné položky (309) k pohl. z poj. a zaj.</v>
          </cell>
          <cell r="B2670">
            <v>0</v>
          </cell>
          <cell r="C2670">
            <v>-113263297.84999999</v>
          </cell>
        </row>
        <row r="2671">
          <cell r="A2671" t="str">
            <v>Opravné položky (pasiva) k z</v>
          </cell>
          <cell r="B2671">
            <v>0</v>
          </cell>
          <cell r="C2671">
            <v>-132182</v>
          </cell>
        </row>
        <row r="2672">
          <cell r="A2672" t="str">
            <v>Opravné položky (pasiva) k zam. a inst.</v>
          </cell>
          <cell r="B2672">
            <v>0</v>
          </cell>
          <cell r="C2672">
            <v>-132182</v>
          </cell>
        </row>
        <row r="2673">
          <cell r="A2673" t="str">
            <v>Osobní náklady</v>
          </cell>
          <cell r="B2673">
            <v>0</v>
          </cell>
          <cell r="C2673">
            <v>1289125.77</v>
          </cell>
        </row>
        <row r="2674">
          <cell r="A2674" t="str">
            <v>Osobní náklady</v>
          </cell>
          <cell r="B2674">
            <v>0</v>
          </cell>
          <cell r="C2674">
            <v>1289125.77</v>
          </cell>
        </row>
        <row r="2675">
          <cell r="A2675" t="str">
            <v>Ost.pohl.z přímého pojištění</v>
          </cell>
          <cell r="B2675">
            <v>0</v>
          </cell>
          <cell r="C2675">
            <v>16060947.35</v>
          </cell>
        </row>
        <row r="2676">
          <cell r="A2676" t="str">
            <v>Ost.pohl.z přímého pojištění a zajišť.  (308)</v>
          </cell>
          <cell r="B2676">
            <v>0</v>
          </cell>
          <cell r="C2676">
            <v>16060947.35</v>
          </cell>
        </row>
        <row r="2677">
          <cell r="A2677" t="str">
            <v>Ost.záv. z přímého pojištění</v>
          </cell>
          <cell r="B2677">
            <v>0</v>
          </cell>
          <cell r="C2677">
            <v>72</v>
          </cell>
        </row>
        <row r="2678">
          <cell r="A2678" t="str">
            <v>Ost.záv. z přímého pojištění a zajištění(338)</v>
          </cell>
          <cell r="B2678">
            <v>0</v>
          </cell>
          <cell r="C2678">
            <v>72</v>
          </cell>
        </row>
        <row r="2679">
          <cell r="A2679" t="str">
            <v>Ostatní (brutto) technické r</v>
          </cell>
          <cell r="B2679">
            <v>0</v>
          </cell>
          <cell r="C2679">
            <v>-103551346.06999999</v>
          </cell>
        </row>
        <row r="2680">
          <cell r="A2680" t="str">
            <v>Ostatní (brutto) technické rezervy</v>
          </cell>
          <cell r="B2680">
            <v>0</v>
          </cell>
          <cell r="C2680">
            <v>-103551346.06999999</v>
          </cell>
        </row>
        <row r="2681">
          <cell r="A2681" t="str">
            <v>Ostatní aktiva celkem</v>
          </cell>
          <cell r="B2681">
            <v>0</v>
          </cell>
          <cell r="C2681">
            <v>0</v>
          </cell>
        </row>
        <row r="2682">
          <cell r="A2682" t="str">
            <v>Ostatní aktiva celkem</v>
          </cell>
          <cell r="B2682">
            <v>0</v>
          </cell>
          <cell r="C2682">
            <v>0</v>
          </cell>
        </row>
        <row r="2683">
          <cell r="A2683" t="str">
            <v xml:space="preserve">Ostatní daně a poplatky     </v>
          </cell>
          <cell r="B2683">
            <v>0</v>
          </cell>
          <cell r="C2683">
            <v>-1536032</v>
          </cell>
        </row>
        <row r="2684">
          <cell r="A2684" t="str">
            <v>Ostatní daně a poplatky                 (372)</v>
          </cell>
          <cell r="B2684">
            <v>0</v>
          </cell>
          <cell r="C2684">
            <v>-1536032</v>
          </cell>
        </row>
        <row r="2685">
          <cell r="A2685" t="str">
            <v>Ostatní finanční umístění</v>
          </cell>
          <cell r="B2685">
            <v>0</v>
          </cell>
          <cell r="C2685">
            <v>11978723.77</v>
          </cell>
        </row>
        <row r="2686">
          <cell r="A2686" t="str">
            <v>Ostatní finanční umístění               (127)</v>
          </cell>
          <cell r="B2686">
            <v>0</v>
          </cell>
          <cell r="C2686">
            <v>11978723.77</v>
          </cell>
        </row>
        <row r="2687">
          <cell r="A2687" t="str">
            <v>Ostatní finanční umístění ce</v>
          </cell>
          <cell r="B2687">
            <v>0</v>
          </cell>
          <cell r="C2687">
            <v>23478810776.360001</v>
          </cell>
        </row>
        <row r="2688">
          <cell r="A2688" t="str">
            <v>Ostatní finanční umístění celkem</v>
          </cell>
          <cell r="B2688">
            <v>0</v>
          </cell>
          <cell r="C2688">
            <v>23478810776.360001</v>
          </cell>
        </row>
        <row r="2689">
          <cell r="A2689" t="str">
            <v xml:space="preserve">Ostatní fondy               </v>
          </cell>
          <cell r="B2689">
            <v>0</v>
          </cell>
          <cell r="C2689">
            <v>-6445670.7999999998</v>
          </cell>
        </row>
        <row r="2690">
          <cell r="A2690" t="str">
            <v>Ostatní fondy                           (412)</v>
          </cell>
          <cell r="B2690">
            <v>0</v>
          </cell>
          <cell r="C2690">
            <v>-6445670.7999999998</v>
          </cell>
        </row>
        <row r="2691">
          <cell r="A2691" t="str">
            <v>Ostatní hmotný majetek odepi</v>
          </cell>
          <cell r="B2691">
            <v>0</v>
          </cell>
          <cell r="C2691">
            <v>34367368.700000003</v>
          </cell>
        </row>
        <row r="2692">
          <cell r="A2692" t="str">
            <v>Ostatní hmotný majetek odepisovaný</v>
          </cell>
          <cell r="B2692">
            <v>0</v>
          </cell>
          <cell r="C2692">
            <v>34367368.700000003</v>
          </cell>
        </row>
        <row r="2693">
          <cell r="A2693" t="str">
            <v xml:space="preserve">Ostatní majetkové účasti    </v>
          </cell>
          <cell r="B2693">
            <v>0</v>
          </cell>
          <cell r="C2693">
            <v>301897026.98000002</v>
          </cell>
        </row>
        <row r="2694">
          <cell r="A2694" t="str">
            <v>Ostatní majetkové účasti                (117)</v>
          </cell>
          <cell r="B2694">
            <v>0</v>
          </cell>
          <cell r="C2694">
            <v>301897026.98000002</v>
          </cell>
        </row>
        <row r="2695">
          <cell r="A2695" t="str">
            <v xml:space="preserve">Ostatní náklady             </v>
          </cell>
          <cell r="B2695">
            <v>0</v>
          </cell>
          <cell r="C2695">
            <v>32996898.649999999</v>
          </cell>
        </row>
        <row r="2696">
          <cell r="A2696" t="str">
            <v>Ostatní náklady                         (558)</v>
          </cell>
          <cell r="B2696">
            <v>0</v>
          </cell>
          <cell r="C2696">
            <v>32996898.649999999</v>
          </cell>
        </row>
        <row r="2697">
          <cell r="A2697" t="str">
            <v>Ostatní náklady - pořízení N</v>
          </cell>
          <cell r="B2697">
            <v>0</v>
          </cell>
          <cell r="C2697">
            <v>9128</v>
          </cell>
        </row>
        <row r="2698">
          <cell r="A2698" t="str">
            <v>Ostatní náklady - pořízení NP</v>
          </cell>
          <cell r="B2698">
            <v>0</v>
          </cell>
          <cell r="C2698">
            <v>9128</v>
          </cell>
        </row>
        <row r="2699">
          <cell r="A2699" t="str">
            <v>Ostatní náklady - pořízení Ž</v>
          </cell>
          <cell r="B2699">
            <v>0</v>
          </cell>
          <cell r="C2699">
            <v>3479835.77</v>
          </cell>
        </row>
        <row r="2700">
          <cell r="A2700" t="str">
            <v>Ostatní náklady - pořízení ŽP</v>
          </cell>
          <cell r="B2700">
            <v>0</v>
          </cell>
          <cell r="C2700">
            <v>3479835.77</v>
          </cell>
        </row>
        <row r="2701">
          <cell r="A2701" t="str">
            <v>Ostatní pohledávky</v>
          </cell>
          <cell r="B2701">
            <v>0</v>
          </cell>
          <cell r="C2701">
            <v>4147152.48</v>
          </cell>
        </row>
        <row r="2702">
          <cell r="A2702" t="str">
            <v>Ostatní pohledávky                      (328)</v>
          </cell>
          <cell r="B2702">
            <v>0</v>
          </cell>
          <cell r="C2702">
            <v>4147152.48</v>
          </cell>
        </row>
        <row r="2703">
          <cell r="A2703" t="str">
            <v>Ostatní pohledávky celkem</v>
          </cell>
          <cell r="B2703">
            <v>0</v>
          </cell>
          <cell r="C2703">
            <v>9334800.5700000003</v>
          </cell>
        </row>
        <row r="2704">
          <cell r="A2704" t="str">
            <v>Ostatní pohledávky celkem</v>
          </cell>
          <cell r="B2704">
            <v>0</v>
          </cell>
          <cell r="C2704">
            <v>9334800.5700000003</v>
          </cell>
        </row>
        <row r="2705">
          <cell r="A2705" t="str">
            <v>Ostatní pokladní hodnoty</v>
          </cell>
          <cell r="B2705">
            <v>0</v>
          </cell>
          <cell r="C2705">
            <v>50480</v>
          </cell>
        </row>
        <row r="2706">
          <cell r="A2706" t="str">
            <v>Ostatní pokladní hodnoty</v>
          </cell>
          <cell r="B2706">
            <v>0</v>
          </cell>
          <cell r="C2706">
            <v>50480</v>
          </cell>
        </row>
        <row r="2707">
          <cell r="A2707" t="str">
            <v>Ostatní technické náklady NP</v>
          </cell>
          <cell r="B2707">
            <v>0</v>
          </cell>
          <cell r="C2707">
            <v>9395640.0099999998</v>
          </cell>
        </row>
        <row r="2708">
          <cell r="A2708" t="str">
            <v>Ostatní technické náklady NP            (518)</v>
          </cell>
          <cell r="B2708">
            <v>0</v>
          </cell>
          <cell r="C2708">
            <v>9395640.0099999998</v>
          </cell>
        </row>
        <row r="2709">
          <cell r="A2709" t="str">
            <v>Ostatní technické náklady ŽP</v>
          </cell>
          <cell r="B2709">
            <v>0</v>
          </cell>
          <cell r="C2709">
            <v>80056082.939999998</v>
          </cell>
        </row>
        <row r="2710">
          <cell r="A2710" t="str">
            <v>Ostatní technické náklady ŽP            (547)</v>
          </cell>
          <cell r="B2710">
            <v>0</v>
          </cell>
          <cell r="C2710">
            <v>80056082.939999998</v>
          </cell>
        </row>
        <row r="2711">
          <cell r="A2711" t="str">
            <v xml:space="preserve">Ostatní technické rezervy   </v>
          </cell>
          <cell r="B2711">
            <v>0</v>
          </cell>
          <cell r="C2711">
            <v>-103551346.06999999</v>
          </cell>
        </row>
        <row r="2712">
          <cell r="A2712" t="str">
            <v>Ostatní technické rezervy               (449)</v>
          </cell>
          <cell r="B2712">
            <v>0</v>
          </cell>
          <cell r="C2712">
            <v>-103551346.06999999</v>
          </cell>
        </row>
        <row r="2713">
          <cell r="A2713" t="str">
            <v xml:space="preserve">Ostatní technické výnosy    </v>
          </cell>
          <cell r="B2713">
            <v>0</v>
          </cell>
          <cell r="C2713">
            <v>-11089744.060000001</v>
          </cell>
        </row>
        <row r="2714">
          <cell r="A2714" t="str">
            <v xml:space="preserve">Ostatní technické výnosy    </v>
          </cell>
          <cell r="B2714">
            <v>0</v>
          </cell>
          <cell r="C2714">
            <v>-84414724.450000003</v>
          </cell>
        </row>
        <row r="2715">
          <cell r="A2715" t="str">
            <v>Ostatní technické výnosy                (618)</v>
          </cell>
          <cell r="B2715">
            <v>0</v>
          </cell>
          <cell r="C2715">
            <v>-11089744.060000001</v>
          </cell>
        </row>
        <row r="2716">
          <cell r="A2716" t="str">
            <v>Ostatní technické výnosy                (647)</v>
          </cell>
          <cell r="B2716">
            <v>0</v>
          </cell>
          <cell r="C2716">
            <v>-84414724.450000003</v>
          </cell>
        </row>
        <row r="2717">
          <cell r="A2717" t="str">
            <v xml:space="preserve">Ostatní výnosy              </v>
          </cell>
          <cell r="B2717">
            <v>0</v>
          </cell>
          <cell r="C2717">
            <v>-1791140.71</v>
          </cell>
        </row>
        <row r="2718">
          <cell r="A2718" t="str">
            <v>Ostatní výnosy                          (658)</v>
          </cell>
          <cell r="B2718">
            <v>0</v>
          </cell>
          <cell r="C2718">
            <v>-1791140.71</v>
          </cell>
        </row>
        <row r="2719">
          <cell r="A2719" t="str">
            <v xml:space="preserve">Ostatní závazky             </v>
          </cell>
          <cell r="B2719">
            <v>0</v>
          </cell>
          <cell r="C2719">
            <v>-574979.85</v>
          </cell>
        </row>
        <row r="2720">
          <cell r="A2720" t="str">
            <v>Ostatní závazky                         (369)</v>
          </cell>
          <cell r="B2720">
            <v>0</v>
          </cell>
          <cell r="C2720">
            <v>-574979.85</v>
          </cell>
        </row>
        <row r="2721">
          <cell r="A2721" t="str">
            <v>Ostatní závazky celkem</v>
          </cell>
          <cell r="B2721">
            <v>0</v>
          </cell>
          <cell r="C2721">
            <v>-3527312.68</v>
          </cell>
        </row>
        <row r="2722">
          <cell r="A2722" t="str">
            <v>Ostatní závazky celkem</v>
          </cell>
          <cell r="B2722">
            <v>0</v>
          </cell>
          <cell r="C2722">
            <v>-3527312.68</v>
          </cell>
        </row>
        <row r="2723">
          <cell r="A2723" t="str">
            <v>Ostatní závazky vůči zaměstn</v>
          </cell>
          <cell r="B2723">
            <v>0</v>
          </cell>
          <cell r="C2723">
            <v>-6549.47</v>
          </cell>
        </row>
        <row r="2724">
          <cell r="A2724" t="str">
            <v>Ostatní závazky vůči zaměstnancům       (353)</v>
          </cell>
          <cell r="B2724">
            <v>0</v>
          </cell>
          <cell r="C2724">
            <v>-6549.47</v>
          </cell>
        </row>
        <row r="2725">
          <cell r="A2725" t="str">
            <v>P A S Í V A  CELKEM:</v>
          </cell>
          <cell r="B2725">
            <v>0</v>
          </cell>
          <cell r="C2725">
            <v>-29276442549.57</v>
          </cell>
        </row>
        <row r="2726">
          <cell r="A2726" t="str">
            <v>P A S Í V A  CELKEM:</v>
          </cell>
          <cell r="B2726">
            <v>0</v>
          </cell>
          <cell r="C2726">
            <v>-29276442549.57</v>
          </cell>
        </row>
        <row r="2727">
          <cell r="A2727" t="str">
            <v>PHM - pořízení ŽP</v>
          </cell>
          <cell r="B2727">
            <v>0</v>
          </cell>
          <cell r="C2727">
            <v>1237113.69</v>
          </cell>
        </row>
        <row r="2728">
          <cell r="A2728" t="str">
            <v>PHM - pořízení ŽP</v>
          </cell>
          <cell r="B2728">
            <v>0</v>
          </cell>
          <cell r="C2728">
            <v>1237113.69</v>
          </cell>
        </row>
        <row r="2729">
          <cell r="A2729" t="str">
            <v>Podíl zaj.na použ.rez.na poj</v>
          </cell>
          <cell r="B2729">
            <v>0</v>
          </cell>
          <cell r="C2729">
            <v>28464006</v>
          </cell>
        </row>
        <row r="2730">
          <cell r="A2730" t="str">
            <v>Podíl zaj.na použ.rez.na poj</v>
          </cell>
          <cell r="B2730">
            <v>0</v>
          </cell>
          <cell r="C2730">
            <v>14823636</v>
          </cell>
        </row>
        <row r="2731">
          <cell r="A2731" t="str">
            <v>Podíl zaj.na použ.rez.na poj.jin.obd.NP (606)</v>
          </cell>
          <cell r="B2731">
            <v>0</v>
          </cell>
          <cell r="C2731">
            <v>28464006</v>
          </cell>
        </row>
        <row r="2732">
          <cell r="A2732" t="str">
            <v>Podíl zaj.na použ.rez.na poj.jin.obd.ŽP (624)</v>
          </cell>
          <cell r="B2732">
            <v>0</v>
          </cell>
          <cell r="C2732">
            <v>14823636</v>
          </cell>
        </row>
        <row r="2733">
          <cell r="A2733" t="str">
            <v>Podíl zaj.na tv.rez.na poj.j</v>
          </cell>
          <cell r="B2733">
            <v>0</v>
          </cell>
          <cell r="C2733">
            <v>-28364598</v>
          </cell>
        </row>
        <row r="2734">
          <cell r="A2734" t="str">
            <v>Podíl zaj.na tv.rez.na poj.j</v>
          </cell>
          <cell r="B2734">
            <v>0</v>
          </cell>
          <cell r="C2734">
            <v>-12693554</v>
          </cell>
        </row>
        <row r="2735">
          <cell r="A2735" t="str">
            <v>Podíl zaj.na tv.rez.na poj.jin.obd.NP   (506)</v>
          </cell>
          <cell r="B2735">
            <v>0</v>
          </cell>
          <cell r="C2735">
            <v>-28364598</v>
          </cell>
        </row>
        <row r="2736">
          <cell r="A2736" t="str">
            <v>Podíl zaj.na tv.rez.na poj.jiných obd.ŽP(524)</v>
          </cell>
          <cell r="B2736">
            <v>0</v>
          </cell>
          <cell r="C2736">
            <v>-12693554</v>
          </cell>
        </row>
        <row r="2737">
          <cell r="A2737" t="str">
            <v>Podíl zajišť. na tvorbě reze</v>
          </cell>
          <cell r="B2737">
            <v>0</v>
          </cell>
          <cell r="C2737">
            <v>-95497841.590000004</v>
          </cell>
        </row>
        <row r="2738">
          <cell r="A2738" t="str">
            <v>Podíl zajišť. na tvorbě rezervy na PU NP(504)</v>
          </cell>
          <cell r="B2738">
            <v>0</v>
          </cell>
          <cell r="C2738">
            <v>-95497841.590000004</v>
          </cell>
        </row>
        <row r="2739">
          <cell r="A2739" t="str">
            <v>Podíl zajišť.na nákladech na</v>
          </cell>
          <cell r="B2739">
            <v>0</v>
          </cell>
          <cell r="C2739">
            <v>-89873583.909999996</v>
          </cell>
        </row>
        <row r="2740">
          <cell r="A2740" t="str">
            <v>Podíl zajišť.na nákladech na</v>
          </cell>
          <cell r="B2740">
            <v>0</v>
          </cell>
          <cell r="C2740">
            <v>-322489654.82999998</v>
          </cell>
        </row>
        <row r="2741">
          <cell r="A2741" t="str">
            <v>Podíl zajišť.na nákladech na PU NP      (502)</v>
          </cell>
          <cell r="B2741">
            <v>0</v>
          </cell>
          <cell r="C2741">
            <v>-89873583.909999996</v>
          </cell>
        </row>
        <row r="2742">
          <cell r="A2742" t="str">
            <v>Podíl zajišť.na nákladech na PU ŽP      (522)</v>
          </cell>
          <cell r="B2742">
            <v>0</v>
          </cell>
          <cell r="C2742">
            <v>-322489654.82999998</v>
          </cell>
        </row>
        <row r="2743">
          <cell r="A2743" t="str">
            <v>Podíl zajišť.na použ.ost.tec</v>
          </cell>
          <cell r="B2743">
            <v>0</v>
          </cell>
          <cell r="C2743">
            <v>277797216.01999998</v>
          </cell>
        </row>
        <row r="2744">
          <cell r="A2744" t="str">
            <v>Podíl zajišť.na použ.ost.techn.rezerv NP(608)</v>
          </cell>
          <cell r="B2744">
            <v>0</v>
          </cell>
          <cell r="C2744">
            <v>277797216.01999998</v>
          </cell>
        </row>
        <row r="2745">
          <cell r="A2745" t="str">
            <v xml:space="preserve">Podíl zajišť.na použ.rez.na </v>
          </cell>
          <cell r="B2745">
            <v>0</v>
          </cell>
          <cell r="C2745">
            <v>83785402.870000005</v>
          </cell>
        </row>
        <row r="2746">
          <cell r="A2746" t="str">
            <v xml:space="preserve">Podíl zajišť.na použ.rez.na </v>
          </cell>
          <cell r="B2746">
            <v>0</v>
          </cell>
          <cell r="C2746">
            <v>308118060.87</v>
          </cell>
        </row>
        <row r="2747">
          <cell r="A2747" t="str">
            <v>Podíl zajišť.na použ.rez.na poj.pl. ŽP  (626)</v>
          </cell>
          <cell r="B2747">
            <v>0</v>
          </cell>
          <cell r="C2747">
            <v>308118060.87</v>
          </cell>
        </row>
        <row r="2748">
          <cell r="A2748" t="str">
            <v>Podíl zajišť.na použ.rez.na poj.pl.NP   (604)</v>
          </cell>
          <cell r="B2748">
            <v>0</v>
          </cell>
          <cell r="C2748">
            <v>83785402.870000005</v>
          </cell>
        </row>
        <row r="2749">
          <cell r="A2749" t="str">
            <v>Podíl zajišť.na tv.ost.techn</v>
          </cell>
          <cell r="B2749">
            <v>0</v>
          </cell>
          <cell r="C2749">
            <v>-153111325.22</v>
          </cell>
        </row>
        <row r="2750">
          <cell r="A2750" t="str">
            <v>Podíl zajišť.na tv.ost.techn.rezerv NP  (508)</v>
          </cell>
          <cell r="B2750">
            <v>0</v>
          </cell>
          <cell r="C2750">
            <v>-153111325.22</v>
          </cell>
        </row>
        <row r="2751">
          <cell r="A2751" t="str">
            <v>Podíl zajišť.na tvorbě rezer</v>
          </cell>
          <cell r="B2751">
            <v>0</v>
          </cell>
          <cell r="C2751">
            <v>-392423926.91000003</v>
          </cell>
        </row>
        <row r="2752">
          <cell r="A2752" t="str">
            <v>Podíl zajišť.na tvorbě rezervy na PU ŽP (526)</v>
          </cell>
          <cell r="B2752">
            <v>0</v>
          </cell>
          <cell r="C2752">
            <v>-392423926.91000003</v>
          </cell>
        </row>
        <row r="2753">
          <cell r="A2753" t="str">
            <v>Podíl zajišťov.na prémiích a</v>
          </cell>
          <cell r="B2753">
            <v>0</v>
          </cell>
          <cell r="C2753">
            <v>-274401025.92000002</v>
          </cell>
        </row>
        <row r="2754">
          <cell r="A2754" t="str">
            <v>Podíl zajišťov.na prémiích a slevách NP (515)</v>
          </cell>
          <cell r="B2754">
            <v>0</v>
          </cell>
          <cell r="C2754">
            <v>-274401025.92000002</v>
          </cell>
        </row>
        <row r="2755">
          <cell r="A2755" t="str">
            <v xml:space="preserve">Podíly na ziscích           </v>
          </cell>
          <cell r="B2755">
            <v>0</v>
          </cell>
          <cell r="C2755">
            <v>-294409.09999999998</v>
          </cell>
        </row>
        <row r="2756">
          <cell r="A2756" t="str">
            <v>Podíly na ziscích                       (616)</v>
          </cell>
          <cell r="B2756">
            <v>0</v>
          </cell>
          <cell r="C2756">
            <v>-294409.09999999998</v>
          </cell>
        </row>
        <row r="2757">
          <cell r="A2757" t="str">
            <v>Pohl.z fin.umístění jménem p</v>
          </cell>
          <cell r="B2757">
            <v>0</v>
          </cell>
          <cell r="C2757">
            <v>3072417020.23</v>
          </cell>
        </row>
        <row r="2758">
          <cell r="A2758" t="str">
            <v>Pohl.z fin.umístění jménem pojištěných  (141)</v>
          </cell>
          <cell r="B2758">
            <v>0</v>
          </cell>
          <cell r="C2758">
            <v>3072417020.23</v>
          </cell>
        </row>
        <row r="2759">
          <cell r="A2759" t="str">
            <v>Pohl.z přímého pojištění za</v>
          </cell>
          <cell r="B2759">
            <v>0</v>
          </cell>
          <cell r="C2759">
            <v>141155149.44999999</v>
          </cell>
        </row>
        <row r="2760">
          <cell r="A2760" t="str">
            <v>Pohl.z přímého pojištění za pojistníky  (301)</v>
          </cell>
          <cell r="B2760">
            <v>0</v>
          </cell>
          <cell r="C2760">
            <v>141155149.44999999</v>
          </cell>
        </row>
        <row r="2761">
          <cell r="A2761" t="str">
            <v>Pohl.za zaměs.a inst.soc. a</v>
          </cell>
          <cell r="B2761">
            <v>0</v>
          </cell>
          <cell r="C2761">
            <v>282538.36</v>
          </cell>
        </row>
        <row r="2762">
          <cell r="A2762" t="str">
            <v>Pohl.za zaměs.a inst.soc. a zdrav. poj. celk.</v>
          </cell>
          <cell r="B2762">
            <v>0</v>
          </cell>
          <cell r="C2762">
            <v>282538.36</v>
          </cell>
        </row>
        <row r="2763">
          <cell r="A2763" t="str">
            <v>Pohl.za zprostředkovateli(ma</v>
          </cell>
          <cell r="B2763">
            <v>0</v>
          </cell>
          <cell r="C2763">
            <v>19218685.800000001</v>
          </cell>
        </row>
        <row r="2764">
          <cell r="A2764" t="str">
            <v>Pohl.za zprostředkovateli(makléři)      (302)</v>
          </cell>
          <cell r="B2764">
            <v>0</v>
          </cell>
          <cell r="C2764">
            <v>19218685.800000001</v>
          </cell>
        </row>
        <row r="2765">
          <cell r="A2765" t="str">
            <v>Pohledávky při operacích zaj</v>
          </cell>
          <cell r="B2765">
            <v>0</v>
          </cell>
          <cell r="C2765">
            <v>407368500.89999998</v>
          </cell>
        </row>
        <row r="2766">
          <cell r="A2766" t="str">
            <v>Pohledávky při operacích zajištění      (303)</v>
          </cell>
          <cell r="B2766">
            <v>0</v>
          </cell>
          <cell r="C2766">
            <v>407368500.89999998</v>
          </cell>
        </row>
        <row r="2767">
          <cell r="A2767" t="str">
            <v>Pohledávky z přímého poj.a z</v>
          </cell>
          <cell r="B2767">
            <v>0</v>
          </cell>
          <cell r="C2767">
            <v>470539985.64999998</v>
          </cell>
        </row>
        <row r="2768">
          <cell r="A2768" t="str">
            <v>Pohledávky z přímého poj.a zajištění celkem</v>
          </cell>
          <cell r="B2768">
            <v>0</v>
          </cell>
          <cell r="C2768">
            <v>470539985.64999998</v>
          </cell>
        </row>
        <row r="2769">
          <cell r="A2769" t="str">
            <v>Pohledávky za zaměstnanci</v>
          </cell>
          <cell r="B2769">
            <v>0</v>
          </cell>
          <cell r="C2769">
            <v>282538.36</v>
          </cell>
        </row>
        <row r="2770">
          <cell r="A2770" t="str">
            <v>Pohledávky za zaměstnanci               (354)</v>
          </cell>
          <cell r="B2770">
            <v>0</v>
          </cell>
          <cell r="C2770">
            <v>282538.36</v>
          </cell>
        </row>
        <row r="2771">
          <cell r="A2771" t="str">
            <v xml:space="preserve">Pojistná plnění NP          </v>
          </cell>
          <cell r="B2771">
            <v>0</v>
          </cell>
          <cell r="C2771">
            <v>118778412.41</v>
          </cell>
        </row>
        <row r="2772">
          <cell r="A2772" t="str">
            <v>Pojistná plnění NP                   (501100)</v>
          </cell>
          <cell r="B2772">
            <v>0</v>
          </cell>
          <cell r="C2772">
            <v>118778412.41</v>
          </cell>
        </row>
        <row r="2773">
          <cell r="A2773" t="str">
            <v>Pojistná plnění NP brutto ce</v>
          </cell>
          <cell r="B2773">
            <v>0</v>
          </cell>
          <cell r="C2773">
            <v>119293340.58</v>
          </cell>
        </row>
        <row r="2774">
          <cell r="A2774" t="str">
            <v>Pojistná plnění NP brutto celkem</v>
          </cell>
          <cell r="B2774">
            <v>0</v>
          </cell>
          <cell r="C2774">
            <v>119293340.58</v>
          </cell>
        </row>
        <row r="2775">
          <cell r="A2775" t="str">
            <v xml:space="preserve">Pojistná plnění ŽP          </v>
          </cell>
          <cell r="B2775">
            <v>0</v>
          </cell>
          <cell r="C2775">
            <v>3854594647.29</v>
          </cell>
        </row>
        <row r="2776">
          <cell r="A2776" t="str">
            <v>Pojistná plnění ŽP            (521100-521200)</v>
          </cell>
          <cell r="B2776">
            <v>0</v>
          </cell>
          <cell r="C2776">
            <v>3854594647.29</v>
          </cell>
        </row>
        <row r="2777">
          <cell r="A2777" t="str">
            <v>Pojistná plnění ŽP brutto ce</v>
          </cell>
          <cell r="B2777">
            <v>0</v>
          </cell>
          <cell r="C2777">
            <v>3880364244.3099999</v>
          </cell>
        </row>
        <row r="2778">
          <cell r="A2778" t="str">
            <v>Pojistná plnění ŽP brutto celkem</v>
          </cell>
          <cell r="B2778">
            <v>0</v>
          </cell>
          <cell r="C2778">
            <v>3880364244.3099999</v>
          </cell>
        </row>
        <row r="2779">
          <cell r="A2779" t="str">
            <v>Pojistné neživotního pojiště</v>
          </cell>
          <cell r="B2779">
            <v>0</v>
          </cell>
          <cell r="C2779">
            <v>-85495162.159999996</v>
          </cell>
        </row>
        <row r="2780">
          <cell r="A2780" t="str">
            <v>Pojistné neživotního pojištění netto celkem</v>
          </cell>
          <cell r="B2780">
            <v>0</v>
          </cell>
          <cell r="C2780">
            <v>-85495162.159999996</v>
          </cell>
        </row>
        <row r="2781">
          <cell r="A2781" t="str">
            <v xml:space="preserve">Pojistné prémie a slevy NP  </v>
          </cell>
          <cell r="B2781">
            <v>0</v>
          </cell>
          <cell r="C2781">
            <v>275645981.18000001</v>
          </cell>
        </row>
        <row r="2782">
          <cell r="A2782" t="str">
            <v>Pojistné prémie a slevy NP              (514)</v>
          </cell>
          <cell r="B2782">
            <v>0</v>
          </cell>
          <cell r="C2782">
            <v>275645981.18000001</v>
          </cell>
        </row>
        <row r="2783">
          <cell r="A2783" t="str">
            <v xml:space="preserve">Pojistné prémie a slevy ŽP  </v>
          </cell>
          <cell r="B2783">
            <v>0</v>
          </cell>
          <cell r="C2783">
            <v>154867472.97</v>
          </cell>
        </row>
        <row r="2784">
          <cell r="A2784" t="str">
            <v>Pojistné prémie a slevy ŽP              (536)</v>
          </cell>
          <cell r="B2784">
            <v>0</v>
          </cell>
          <cell r="C2784">
            <v>154867472.97</v>
          </cell>
        </row>
        <row r="2785">
          <cell r="A2785" t="str">
            <v>Pojistné životního pojištění</v>
          </cell>
          <cell r="B2785">
            <v>0</v>
          </cell>
          <cell r="C2785">
            <v>-5219787637.0500002</v>
          </cell>
        </row>
        <row r="2786">
          <cell r="A2786" t="str">
            <v>Pojistné životního pojištění netto celkem</v>
          </cell>
          <cell r="B2786">
            <v>0</v>
          </cell>
          <cell r="C2786">
            <v>-5219787637.0500002</v>
          </cell>
        </row>
        <row r="2787">
          <cell r="A2787" t="str">
            <v>Pokladna</v>
          </cell>
          <cell r="B2787">
            <v>0</v>
          </cell>
          <cell r="C2787">
            <v>41281.25</v>
          </cell>
        </row>
        <row r="2788">
          <cell r="A2788" t="str">
            <v>Pokladna                                (231)</v>
          </cell>
          <cell r="B2788">
            <v>0</v>
          </cell>
          <cell r="C2788">
            <v>41281.25</v>
          </cell>
        </row>
        <row r="2789">
          <cell r="A2789" t="str">
            <v>Pokladní hodn.a ost.fin.hodn</v>
          </cell>
          <cell r="B2789">
            <v>0</v>
          </cell>
          <cell r="C2789">
            <v>34723087.229999997</v>
          </cell>
        </row>
        <row r="2790">
          <cell r="A2790" t="str">
            <v>Pokladní hodn.a ost.fin.hodnoty celkem</v>
          </cell>
          <cell r="B2790">
            <v>0</v>
          </cell>
          <cell r="C2790">
            <v>34723087.229999997</v>
          </cell>
        </row>
        <row r="2791">
          <cell r="A2791" t="str">
            <v>Pořízení - budovy</v>
          </cell>
          <cell r="B2791">
            <v>0</v>
          </cell>
          <cell r="C2791">
            <v>9208</v>
          </cell>
        </row>
        <row r="2792">
          <cell r="A2792" t="str">
            <v>Pořízení - budovy</v>
          </cell>
          <cell r="B2792">
            <v>0</v>
          </cell>
          <cell r="C2792">
            <v>9208</v>
          </cell>
        </row>
        <row r="2793">
          <cell r="A2793" t="str">
            <v>Pořízení - hmotný majetek -</v>
          </cell>
          <cell r="B2793">
            <v>0</v>
          </cell>
          <cell r="C2793">
            <v>1347197.6</v>
          </cell>
        </row>
        <row r="2794">
          <cell r="A2794" t="str">
            <v>Pořízení - hmotný majetek - nepřiřazené účty</v>
          </cell>
          <cell r="B2794">
            <v>0</v>
          </cell>
          <cell r="C2794">
            <v>1347197.6</v>
          </cell>
        </row>
        <row r="2795">
          <cell r="A2795" t="str">
            <v>Pořízení - software acquired</v>
          </cell>
          <cell r="B2795">
            <v>0</v>
          </cell>
          <cell r="C2795">
            <v>507849</v>
          </cell>
        </row>
        <row r="2796">
          <cell r="A2796" t="str">
            <v>Pořízení - software acquired</v>
          </cell>
          <cell r="B2796">
            <v>0</v>
          </cell>
          <cell r="C2796">
            <v>507849</v>
          </cell>
        </row>
        <row r="2797">
          <cell r="A2797" t="str">
            <v>Pořízení majetku celkem</v>
          </cell>
          <cell r="B2797">
            <v>0</v>
          </cell>
          <cell r="C2797">
            <v>1864254.6</v>
          </cell>
        </row>
        <row r="2798">
          <cell r="A2798" t="str">
            <v>Pořízení majetku celkem</v>
          </cell>
          <cell r="B2798">
            <v>0</v>
          </cell>
          <cell r="C2798">
            <v>1864254.6</v>
          </cell>
        </row>
        <row r="2799">
          <cell r="A2799" t="str">
            <v>Pořízení nehmotného a hmotné</v>
          </cell>
          <cell r="B2799">
            <v>0</v>
          </cell>
          <cell r="C2799">
            <v>1864254.6</v>
          </cell>
        </row>
        <row r="2800">
          <cell r="A2800" t="str">
            <v>Pořízení nehmotného a hmotného majetku  (221)</v>
          </cell>
          <cell r="B2800">
            <v>0</v>
          </cell>
          <cell r="C2800">
            <v>1864254.6</v>
          </cell>
        </row>
        <row r="2801">
          <cell r="A2801" t="str">
            <v xml:space="preserve">Pořizov.náklady na pojistné </v>
          </cell>
          <cell r="B2801">
            <v>0</v>
          </cell>
          <cell r="C2801">
            <v>613023588.12</v>
          </cell>
        </row>
        <row r="2802">
          <cell r="A2802" t="str">
            <v>Pořizov.náklady na pojistné smlouvy ŽP  (532)</v>
          </cell>
          <cell r="B2802">
            <v>0</v>
          </cell>
          <cell r="C2802">
            <v>613023588.12</v>
          </cell>
        </row>
        <row r="2803">
          <cell r="A2803" t="str">
            <v xml:space="preserve">Pořizovací nákl.na pojistné </v>
          </cell>
          <cell r="B2803">
            <v>0</v>
          </cell>
          <cell r="C2803">
            <v>842017.65</v>
          </cell>
        </row>
        <row r="2804">
          <cell r="A2804" t="str">
            <v>Pořizovací nákl.na pojistné smlouvy NP  (511)</v>
          </cell>
          <cell r="B2804">
            <v>0</v>
          </cell>
          <cell r="C2804">
            <v>842017.65</v>
          </cell>
        </row>
        <row r="2805">
          <cell r="A2805" t="str">
            <v>Poskyt.zál.na pořízení hm.a</v>
          </cell>
          <cell r="B2805">
            <v>0</v>
          </cell>
          <cell r="C2805">
            <v>0</v>
          </cell>
        </row>
        <row r="2806">
          <cell r="A2806" t="str">
            <v>Poskyt.zál.na pořízení hm.a nehmot.maj  (222)</v>
          </cell>
          <cell r="B2806">
            <v>0</v>
          </cell>
          <cell r="C2806">
            <v>0</v>
          </cell>
        </row>
        <row r="2807">
          <cell r="A2807" t="str">
            <v>Poskytnuté provozní zálohy</v>
          </cell>
          <cell r="B2807">
            <v>0</v>
          </cell>
          <cell r="C2807">
            <v>5186049.09</v>
          </cell>
        </row>
        <row r="2808">
          <cell r="A2808" t="str">
            <v>Poskytnuté provozní zálohy              (327)</v>
          </cell>
          <cell r="B2808">
            <v>0</v>
          </cell>
          <cell r="C2808">
            <v>5186049.09</v>
          </cell>
        </row>
        <row r="2809">
          <cell r="A2809" t="str">
            <v>Poskytnuté zálohy - hmotný m</v>
          </cell>
          <cell r="B2809">
            <v>0</v>
          </cell>
          <cell r="C2809">
            <v>0</v>
          </cell>
        </row>
        <row r="2810">
          <cell r="A2810" t="str">
            <v>Poskytnuté zálohy - hmotný majetek</v>
          </cell>
          <cell r="B2810">
            <v>0</v>
          </cell>
          <cell r="C2810">
            <v>0</v>
          </cell>
        </row>
        <row r="2811">
          <cell r="A2811" t="str">
            <v>Použití jiné tech.rezervy NP</v>
          </cell>
          <cell r="B2811">
            <v>0</v>
          </cell>
          <cell r="C2811">
            <v>-279042171.27999997</v>
          </cell>
        </row>
        <row r="2812">
          <cell r="A2812" t="str">
            <v>Použití jiné tech.rezervy NP:</v>
          </cell>
          <cell r="B2812">
            <v>0</v>
          </cell>
          <cell r="C2812">
            <v>-279042171.27999997</v>
          </cell>
        </row>
        <row r="2813">
          <cell r="A2813" t="str">
            <v>Použití jiné tech.rezervy ŽP</v>
          </cell>
          <cell r="B2813">
            <v>0</v>
          </cell>
          <cell r="C2813">
            <v>0</v>
          </cell>
        </row>
        <row r="2814">
          <cell r="A2814" t="str">
            <v>Použití jiné tech.rezervy ŽP:</v>
          </cell>
          <cell r="B2814">
            <v>0</v>
          </cell>
          <cell r="C2814">
            <v>0</v>
          </cell>
        </row>
        <row r="2815">
          <cell r="A2815" t="str">
            <v>Použití ostatních techn.reze</v>
          </cell>
          <cell r="B2815">
            <v>0</v>
          </cell>
          <cell r="C2815">
            <v>-233848863.63999999</v>
          </cell>
        </row>
        <row r="2816">
          <cell r="A2816" t="str">
            <v>Použití ostatních techn.rezerv ŽP      (529):</v>
          </cell>
          <cell r="B2816">
            <v>0</v>
          </cell>
          <cell r="C2816">
            <v>-233848863.63999999</v>
          </cell>
        </row>
        <row r="2817">
          <cell r="A2817" t="str">
            <v>Použití OTR - prémie</v>
          </cell>
          <cell r="B2817">
            <v>0</v>
          </cell>
          <cell r="C2817">
            <v>-157038113.22</v>
          </cell>
        </row>
        <row r="2818">
          <cell r="A2818" t="str">
            <v>Použití OTR - prémie</v>
          </cell>
          <cell r="B2818">
            <v>0</v>
          </cell>
          <cell r="C2818">
            <v>-157038113.22</v>
          </cell>
        </row>
        <row r="2819">
          <cell r="A2819" t="str">
            <v>Použití OTR - UL</v>
          </cell>
          <cell r="B2819">
            <v>0</v>
          </cell>
          <cell r="C2819">
            <v>-76810750.420000002</v>
          </cell>
        </row>
        <row r="2820">
          <cell r="A2820" t="str">
            <v>Použití OTR - UL</v>
          </cell>
          <cell r="B2820">
            <v>0</v>
          </cell>
          <cell r="C2820">
            <v>-76810750.420000002</v>
          </cell>
        </row>
        <row r="2821">
          <cell r="A2821" t="str">
            <v>Použití rezerv na pojistná p</v>
          </cell>
          <cell r="B2821">
            <v>0</v>
          </cell>
          <cell r="C2821">
            <v>-247107530.12</v>
          </cell>
        </row>
        <row r="2822">
          <cell r="A2822" t="str">
            <v>Použití rezerv na pojistná p</v>
          </cell>
          <cell r="B2822">
            <v>0</v>
          </cell>
          <cell r="C2822">
            <v>-5600213431.2299995</v>
          </cell>
        </row>
        <row r="2823">
          <cell r="A2823" t="str">
            <v>Použití rezerv na pojistná plnění NP    (603)</v>
          </cell>
          <cell r="B2823">
            <v>0</v>
          </cell>
          <cell r="C2823">
            <v>-247107530.12</v>
          </cell>
        </row>
        <row r="2824">
          <cell r="A2824" t="str">
            <v>Použití rezerv na pojistná plnění ŽP    (625)</v>
          </cell>
          <cell r="B2824">
            <v>0</v>
          </cell>
          <cell r="C2824">
            <v>-5600213431.2299995</v>
          </cell>
        </row>
        <row r="2825">
          <cell r="A2825" t="str">
            <v>Použití rezervy na poj.jinýc</v>
          </cell>
          <cell r="B2825">
            <v>0</v>
          </cell>
          <cell r="C2825">
            <v>-85479436</v>
          </cell>
        </row>
        <row r="2826">
          <cell r="A2826" t="str">
            <v>Použití rezervy na poj.jiných období ŽP (623)</v>
          </cell>
          <cell r="B2826">
            <v>0</v>
          </cell>
          <cell r="C2826">
            <v>-85479436</v>
          </cell>
        </row>
        <row r="2827">
          <cell r="A2827" t="str">
            <v xml:space="preserve">Použití rezervy na pojistné </v>
          </cell>
          <cell r="B2827">
            <v>0</v>
          </cell>
          <cell r="C2827">
            <v>-74477744</v>
          </cell>
        </row>
        <row r="2828">
          <cell r="A2828" t="str">
            <v>Použití rezervy na pojistné jin.obd.NP  (605)</v>
          </cell>
          <cell r="B2828">
            <v>0</v>
          </cell>
          <cell r="C2828">
            <v>-74477744</v>
          </cell>
        </row>
        <row r="2829">
          <cell r="A2829" t="str">
            <v>Použití rezervy pojistného Ž</v>
          </cell>
          <cell r="B2829">
            <v>0</v>
          </cell>
          <cell r="C2829">
            <v>-817969512.94000006</v>
          </cell>
        </row>
        <row r="2830">
          <cell r="A2830" t="str">
            <v>Použití rezervy pojistného ŽP           (627)</v>
          </cell>
          <cell r="B2830">
            <v>0</v>
          </cell>
          <cell r="C2830">
            <v>-817969512.94000006</v>
          </cell>
        </row>
        <row r="2831">
          <cell r="A2831" t="str">
            <v>Pozemky</v>
          </cell>
          <cell r="B2831">
            <v>0</v>
          </cell>
          <cell r="C2831">
            <v>537900</v>
          </cell>
        </row>
        <row r="2832">
          <cell r="A2832" t="str">
            <v>Pozemky                                 (101)</v>
          </cell>
          <cell r="B2832">
            <v>0</v>
          </cell>
          <cell r="C2832">
            <v>537900</v>
          </cell>
        </row>
        <row r="2833">
          <cell r="A2833" t="str">
            <v>Pozemky - provozní</v>
          </cell>
          <cell r="B2833">
            <v>0</v>
          </cell>
          <cell r="C2833">
            <v>537900</v>
          </cell>
        </row>
        <row r="2834">
          <cell r="A2834" t="str">
            <v>Pozemky - provozní</v>
          </cell>
          <cell r="B2834">
            <v>0</v>
          </cell>
          <cell r="C2834">
            <v>537900</v>
          </cell>
        </row>
        <row r="2835">
          <cell r="A2835" t="str">
            <v>Pozemky a stavby celkem</v>
          </cell>
          <cell r="B2835">
            <v>0</v>
          </cell>
          <cell r="C2835">
            <v>55443371</v>
          </cell>
        </row>
        <row r="2836">
          <cell r="A2836" t="str">
            <v>Pozemky a stavby celkem</v>
          </cell>
          <cell r="B2836">
            <v>0</v>
          </cell>
          <cell r="C2836">
            <v>55443371</v>
          </cell>
        </row>
        <row r="2837">
          <cell r="A2837" t="str">
            <v>Provize 1. externí - pořízen</v>
          </cell>
          <cell r="B2837">
            <v>0</v>
          </cell>
          <cell r="C2837">
            <v>210402</v>
          </cell>
        </row>
        <row r="2838">
          <cell r="A2838" t="str">
            <v>Provize 1. externí - pořízen</v>
          </cell>
          <cell r="B2838">
            <v>0</v>
          </cell>
          <cell r="C2838">
            <v>520128986</v>
          </cell>
        </row>
        <row r="2839">
          <cell r="A2839" t="str">
            <v>Provize 1. externí - pořízení NP</v>
          </cell>
          <cell r="B2839">
            <v>0</v>
          </cell>
          <cell r="C2839">
            <v>210402</v>
          </cell>
        </row>
        <row r="2840">
          <cell r="A2840" t="str">
            <v>Provize 1. externí - pořízení ŽP</v>
          </cell>
          <cell r="B2840">
            <v>0</v>
          </cell>
          <cell r="C2840">
            <v>520128986</v>
          </cell>
        </row>
        <row r="2841">
          <cell r="A2841" t="str">
            <v xml:space="preserve">Provize od zajišťovatelů    </v>
          </cell>
          <cell r="B2841">
            <v>0</v>
          </cell>
          <cell r="C2841">
            <v>-10211103.119999999</v>
          </cell>
        </row>
        <row r="2842">
          <cell r="A2842" t="str">
            <v xml:space="preserve">Provize od zajišťovatelů    </v>
          </cell>
          <cell r="B2842">
            <v>0</v>
          </cell>
          <cell r="C2842">
            <v>-245656021.5</v>
          </cell>
        </row>
        <row r="2843">
          <cell r="A2843" t="str">
            <v>Provize od zajišťovatelů                (613)</v>
          </cell>
          <cell r="B2843">
            <v>0</v>
          </cell>
          <cell r="C2843">
            <v>-10211103.119999999</v>
          </cell>
        </row>
        <row r="2844">
          <cell r="A2844" t="str">
            <v>Provize od zajišťovatelů                (643)</v>
          </cell>
          <cell r="B2844">
            <v>0</v>
          </cell>
          <cell r="C2844">
            <v>-245656021.5</v>
          </cell>
        </row>
        <row r="2845">
          <cell r="A2845" t="str">
            <v>Předep.hrubé pojistné NP pos</v>
          </cell>
          <cell r="B2845">
            <v>0</v>
          </cell>
          <cell r="C2845">
            <v>409453996.83999997</v>
          </cell>
        </row>
        <row r="2846">
          <cell r="A2846" t="str">
            <v>Předep.hrubé pojistné NP post.zajišť.   (602)</v>
          </cell>
          <cell r="B2846">
            <v>0</v>
          </cell>
          <cell r="C2846">
            <v>409453996.83999997</v>
          </cell>
        </row>
        <row r="2847">
          <cell r="A2847" t="str">
            <v>Předeps.hrubé pojistné ŽP po</v>
          </cell>
          <cell r="B2847">
            <v>0</v>
          </cell>
          <cell r="C2847">
            <v>712654264.95000005</v>
          </cell>
        </row>
        <row r="2848">
          <cell r="A2848" t="str">
            <v>Předeps.hrubé pojistné ŽP post.zajišť.  (622)</v>
          </cell>
          <cell r="B2848">
            <v>0</v>
          </cell>
          <cell r="C2848">
            <v>712654264.95000005</v>
          </cell>
        </row>
        <row r="2849">
          <cell r="A2849" t="str">
            <v>Předepsané hrubé pojistné NP</v>
          </cell>
          <cell r="B2849">
            <v>0</v>
          </cell>
          <cell r="C2849">
            <v>-448935421</v>
          </cell>
        </row>
        <row r="2850">
          <cell r="A2850" t="str">
            <v>Předepsané hrubé pojistné NP            (601)</v>
          </cell>
          <cell r="B2850">
            <v>0</v>
          </cell>
          <cell r="C2850">
            <v>-448935421</v>
          </cell>
        </row>
        <row r="2851">
          <cell r="A2851" t="str">
            <v>Předepsané hrubé pojistné ŽP</v>
          </cell>
          <cell r="B2851">
            <v>0</v>
          </cell>
          <cell r="C2851">
            <v>-5861786102</v>
          </cell>
        </row>
        <row r="2852">
          <cell r="A2852" t="str">
            <v>Předepsané hrubé pojistné ŽP            (621)</v>
          </cell>
          <cell r="B2852">
            <v>0</v>
          </cell>
          <cell r="C2852">
            <v>-5861786102</v>
          </cell>
        </row>
        <row r="2853">
          <cell r="A2853" t="str">
            <v>Předepsané pojistné NP netto</v>
          </cell>
          <cell r="B2853">
            <v>0</v>
          </cell>
          <cell r="C2853">
            <v>-39481424.159999996</v>
          </cell>
        </row>
        <row r="2854">
          <cell r="A2854" t="str">
            <v>Předepsané pojistné NP netto</v>
          </cell>
          <cell r="B2854">
            <v>0</v>
          </cell>
          <cell r="C2854">
            <v>-39481424.159999996</v>
          </cell>
        </row>
        <row r="2855">
          <cell r="A2855" t="str">
            <v>Předepsané pojistné životníh</v>
          </cell>
          <cell r="B2855">
            <v>0</v>
          </cell>
          <cell r="C2855">
            <v>-5149131837.0500002</v>
          </cell>
        </row>
        <row r="2856">
          <cell r="A2856" t="str">
            <v>Předepsané pojistné životního pojištění netto</v>
          </cell>
          <cell r="B2856">
            <v>0</v>
          </cell>
          <cell r="C2856">
            <v>-5149131837.0500002</v>
          </cell>
        </row>
        <row r="2857">
          <cell r="A2857" t="str">
            <v>Předchodné účty aktiv celkem</v>
          </cell>
          <cell r="B2857">
            <v>0</v>
          </cell>
          <cell r="C2857">
            <v>1726341573.8199999</v>
          </cell>
        </row>
        <row r="2858">
          <cell r="A2858" t="str">
            <v>Předchodné účty aktiv celkem</v>
          </cell>
          <cell r="B2858">
            <v>0</v>
          </cell>
          <cell r="C2858">
            <v>1726341573.8199999</v>
          </cell>
        </row>
        <row r="2859">
          <cell r="A2859" t="str">
            <v>Přechodné účty pasív celkem</v>
          </cell>
          <cell r="B2859">
            <v>0</v>
          </cell>
          <cell r="C2859">
            <v>-84875216.909999996</v>
          </cell>
        </row>
        <row r="2860">
          <cell r="A2860" t="str">
            <v>Přechodné účty pasív celkem</v>
          </cell>
          <cell r="B2860">
            <v>0</v>
          </cell>
          <cell r="C2860">
            <v>-84875216.909999996</v>
          </cell>
        </row>
        <row r="2861">
          <cell r="A2861" t="str">
            <v>Přev.výn.z fin.umíst.na tech</v>
          </cell>
          <cell r="B2861">
            <v>0</v>
          </cell>
          <cell r="C2861">
            <v>0</v>
          </cell>
        </row>
        <row r="2862">
          <cell r="A2862" t="str">
            <v>Přev.výn.z fin.umíst.na tech.účet z NP  (657)</v>
          </cell>
          <cell r="B2862">
            <v>0</v>
          </cell>
          <cell r="C2862">
            <v>0</v>
          </cell>
        </row>
        <row r="2863">
          <cell r="A2863" t="str">
            <v xml:space="preserve">Převed.výnosy z fin.umíst.z </v>
          </cell>
          <cell r="B2863">
            <v>0</v>
          </cell>
          <cell r="C2863">
            <v>0</v>
          </cell>
        </row>
        <row r="2864">
          <cell r="A2864" t="str">
            <v>Převed.výnosy z fin.umíst.z netech.účtů (611)</v>
          </cell>
          <cell r="B2864">
            <v>0</v>
          </cell>
          <cell r="C2864">
            <v>0</v>
          </cell>
        </row>
        <row r="2865">
          <cell r="A2865" t="str">
            <v xml:space="preserve">Přijaté provozní zálohy     </v>
          </cell>
          <cell r="B2865">
            <v>0</v>
          </cell>
          <cell r="C2865">
            <v>-1268569.8999999999</v>
          </cell>
        </row>
        <row r="2866">
          <cell r="A2866" t="str">
            <v>Přijaté provozní zálohy                 (368)</v>
          </cell>
          <cell r="B2866">
            <v>0</v>
          </cell>
          <cell r="C2866">
            <v>-1268569.8999999999</v>
          </cell>
        </row>
        <row r="2867">
          <cell r="A2867" t="str">
            <v>Příjmy příštích období</v>
          </cell>
          <cell r="B2867">
            <v>0</v>
          </cell>
          <cell r="C2867">
            <v>0</v>
          </cell>
        </row>
        <row r="2868">
          <cell r="A2868" t="str">
            <v>Příjmy příštích období                  (394)</v>
          </cell>
          <cell r="B2868">
            <v>0</v>
          </cell>
          <cell r="C2868">
            <v>0</v>
          </cell>
        </row>
        <row r="2869">
          <cell r="A2869" t="str">
            <v>Přírůstky hodnoty finančního</v>
          </cell>
          <cell r="B2869">
            <v>0</v>
          </cell>
          <cell r="C2869">
            <v>-762952971.70000005</v>
          </cell>
        </row>
        <row r="2870">
          <cell r="A2870" t="str">
            <v>Přírůstky hodnoty finančního</v>
          </cell>
          <cell r="B2870">
            <v>0</v>
          </cell>
          <cell r="C2870">
            <v>-1463967.75</v>
          </cell>
        </row>
        <row r="2871">
          <cell r="A2871" t="str">
            <v>Přírůstky hodnoty finančního umístění (639):</v>
          </cell>
          <cell r="B2871">
            <v>0</v>
          </cell>
          <cell r="C2871">
            <v>-762952971.70000005</v>
          </cell>
        </row>
        <row r="2872">
          <cell r="A2872" t="str">
            <v>Přírůstky hodnoty finančního umístění NT:</v>
          </cell>
          <cell r="B2872">
            <v>0</v>
          </cell>
          <cell r="C2872">
            <v>-1463967.75</v>
          </cell>
        </row>
        <row r="2873">
          <cell r="A2873" t="str">
            <v>Rezer.na úhr.záv.z fin.umíst</v>
          </cell>
          <cell r="B2873">
            <v>0</v>
          </cell>
          <cell r="C2873">
            <v>-3072417020.2399998</v>
          </cell>
        </row>
        <row r="2874">
          <cell r="A2874" t="str">
            <v>Rezer.na úhr.záv.z fin.umíst.jm.pojišť. (446)</v>
          </cell>
          <cell r="B2874">
            <v>0</v>
          </cell>
          <cell r="C2874">
            <v>-3072417020.2399998</v>
          </cell>
        </row>
        <row r="2875">
          <cell r="A2875" t="str">
            <v>Rezerva (brutto) na pojistná</v>
          </cell>
          <cell r="B2875">
            <v>0</v>
          </cell>
          <cell r="C2875">
            <v>-2183639969.5999999</v>
          </cell>
        </row>
        <row r="2876">
          <cell r="A2876" t="str">
            <v>Rezerva (brutto) na pojistná plnění</v>
          </cell>
          <cell r="B2876">
            <v>0</v>
          </cell>
          <cell r="C2876">
            <v>-2183639969.5999999</v>
          </cell>
        </row>
        <row r="2877">
          <cell r="A2877" t="str">
            <v>Rezerva (brutto) na pojistné</v>
          </cell>
          <cell r="B2877">
            <v>0</v>
          </cell>
          <cell r="C2877">
            <v>-61960373</v>
          </cell>
        </row>
        <row r="2878">
          <cell r="A2878" t="str">
            <v>Rezerva (brutto) na pojistné jiných období</v>
          </cell>
          <cell r="B2878">
            <v>0</v>
          </cell>
          <cell r="C2878">
            <v>-61960373</v>
          </cell>
        </row>
        <row r="2879">
          <cell r="A2879" t="str">
            <v>Rezerva (brutto) na prémie a</v>
          </cell>
          <cell r="B2879">
            <v>0</v>
          </cell>
          <cell r="C2879">
            <v>-43487017</v>
          </cell>
        </row>
        <row r="2880">
          <cell r="A2880" t="str">
            <v>Rezerva (brutto) na prémie a slevy</v>
          </cell>
          <cell r="B2880">
            <v>0</v>
          </cell>
          <cell r="C2880">
            <v>-43487017</v>
          </cell>
        </row>
        <row r="2881">
          <cell r="A2881" t="str">
            <v xml:space="preserve">Rezerva (post.) na pojistná </v>
          </cell>
          <cell r="B2881">
            <v>0</v>
          </cell>
          <cell r="C2881">
            <v>842888985.49000001</v>
          </cell>
        </row>
        <row r="2882">
          <cell r="A2882" t="str">
            <v>Rezerva (post.) na pojistná plnění</v>
          </cell>
          <cell r="B2882">
            <v>0</v>
          </cell>
          <cell r="C2882">
            <v>842888985.49000001</v>
          </cell>
        </row>
        <row r="2883">
          <cell r="A2883" t="str">
            <v xml:space="preserve">Rezerva (post.) na pojistné </v>
          </cell>
          <cell r="B2883">
            <v>0</v>
          </cell>
          <cell r="C2883">
            <v>27534085</v>
          </cell>
        </row>
        <row r="2884">
          <cell r="A2884" t="str">
            <v>Rezerva (post.) na pojistné jiných období</v>
          </cell>
          <cell r="B2884">
            <v>0</v>
          </cell>
          <cell r="C2884">
            <v>27534085</v>
          </cell>
        </row>
        <row r="2885">
          <cell r="A2885" t="str">
            <v xml:space="preserve">Rezerva (post.) na prémie a </v>
          </cell>
          <cell r="B2885">
            <v>0</v>
          </cell>
          <cell r="C2885">
            <v>21543165</v>
          </cell>
        </row>
        <row r="2886">
          <cell r="A2886" t="str">
            <v>Rezerva (post.) na prémie a slevy</v>
          </cell>
          <cell r="B2886">
            <v>0</v>
          </cell>
          <cell r="C2886">
            <v>21543165</v>
          </cell>
        </row>
        <row r="2887">
          <cell r="A2887" t="str">
            <v xml:space="preserve">Rezerva na kurzové ztráty   </v>
          </cell>
          <cell r="B2887">
            <v>0</v>
          </cell>
          <cell r="C2887">
            <v>0</v>
          </cell>
        </row>
        <row r="2888">
          <cell r="A2888" t="str">
            <v>Rezerva na kurzové ztráty               (452)</v>
          </cell>
          <cell r="B2888">
            <v>0</v>
          </cell>
          <cell r="C2888">
            <v>0</v>
          </cell>
        </row>
        <row r="2889">
          <cell r="A2889" t="str">
            <v xml:space="preserve">Rezerva na pojistná plnění  </v>
          </cell>
          <cell r="B2889">
            <v>0</v>
          </cell>
          <cell r="C2889">
            <v>-1340750984.1099999</v>
          </cell>
        </row>
        <row r="2890">
          <cell r="A2890" t="str">
            <v>Rezerva na pojistná plnění              (443)</v>
          </cell>
          <cell r="B2890">
            <v>0</v>
          </cell>
          <cell r="C2890">
            <v>-1340750984.1099999</v>
          </cell>
        </row>
        <row r="2891">
          <cell r="A2891" t="str">
            <v>Rezerva na pojistné jiných o</v>
          </cell>
          <cell r="B2891">
            <v>0</v>
          </cell>
          <cell r="C2891">
            <v>-34426288</v>
          </cell>
        </row>
        <row r="2892">
          <cell r="A2892" t="str">
            <v>Rezerva na pojistné jiných období       (441)</v>
          </cell>
          <cell r="B2892">
            <v>0</v>
          </cell>
          <cell r="C2892">
            <v>-34426288</v>
          </cell>
        </row>
        <row r="2893">
          <cell r="A2893" t="str">
            <v xml:space="preserve">Rezerva na prémie a slevy   </v>
          </cell>
          <cell r="B2893">
            <v>0</v>
          </cell>
          <cell r="C2893">
            <v>-21943852</v>
          </cell>
        </row>
        <row r="2894">
          <cell r="A2894" t="str">
            <v>Rezerva na prémie a slevy               (444)</v>
          </cell>
          <cell r="B2894">
            <v>0</v>
          </cell>
          <cell r="C2894">
            <v>-21943852</v>
          </cell>
        </row>
        <row r="2895">
          <cell r="A2895" t="str">
            <v>Rezerva pojistného životních</v>
          </cell>
          <cell r="B2895">
            <v>0</v>
          </cell>
          <cell r="C2895">
            <v>-19815506588.23</v>
          </cell>
        </row>
        <row r="2896">
          <cell r="A2896" t="str">
            <v>Rezerva pojistného životních pojištění  (442)</v>
          </cell>
          <cell r="B2896">
            <v>0</v>
          </cell>
          <cell r="C2896">
            <v>-19815506588.23</v>
          </cell>
        </row>
        <row r="2897">
          <cell r="A2897" t="str">
            <v xml:space="preserve">Rezervy na ostatní rizika a </v>
          </cell>
          <cell r="B2897">
            <v>0</v>
          </cell>
          <cell r="C2897">
            <v>0</v>
          </cell>
        </row>
        <row r="2898">
          <cell r="A2898" t="str">
            <v>Rezervy na ostatní rizika a ztráty</v>
          </cell>
          <cell r="B2898">
            <v>0</v>
          </cell>
          <cell r="C2898">
            <v>0</v>
          </cell>
        </row>
        <row r="2899">
          <cell r="A2899" t="str">
            <v>Různí dlužníci</v>
          </cell>
          <cell r="B2899">
            <v>0</v>
          </cell>
          <cell r="C2899">
            <v>1599</v>
          </cell>
        </row>
        <row r="2900">
          <cell r="A2900" t="str">
            <v>Různí dlužníci                          (323)</v>
          </cell>
          <cell r="B2900">
            <v>0</v>
          </cell>
          <cell r="C2900">
            <v>1599</v>
          </cell>
        </row>
        <row r="2901">
          <cell r="A2901" t="str">
            <v xml:space="preserve">Různí věřitelé              </v>
          </cell>
          <cell r="B2901">
            <v>0</v>
          </cell>
          <cell r="C2901">
            <v>-1683762.93</v>
          </cell>
        </row>
        <row r="2902">
          <cell r="A2902" t="str">
            <v>Různí věřitelé                          (363)</v>
          </cell>
          <cell r="B2902">
            <v>0</v>
          </cell>
          <cell r="C2902">
            <v>-1683762.93</v>
          </cell>
        </row>
        <row r="2903">
          <cell r="A2903" t="str">
            <v>Služby</v>
          </cell>
          <cell r="B2903">
            <v>0</v>
          </cell>
          <cell r="C2903">
            <v>60702.89</v>
          </cell>
        </row>
        <row r="2904">
          <cell r="A2904" t="str">
            <v>Služby</v>
          </cell>
          <cell r="B2904">
            <v>0</v>
          </cell>
          <cell r="C2904">
            <v>60702.89</v>
          </cell>
        </row>
        <row r="2905">
          <cell r="A2905" t="str">
            <v>Služby - pořízení NP</v>
          </cell>
          <cell r="B2905">
            <v>0</v>
          </cell>
          <cell r="C2905">
            <v>58290.22</v>
          </cell>
        </row>
        <row r="2906">
          <cell r="A2906" t="str">
            <v>Služby - pořízení NP</v>
          </cell>
          <cell r="B2906">
            <v>0</v>
          </cell>
          <cell r="C2906">
            <v>58290.22</v>
          </cell>
        </row>
        <row r="2907">
          <cell r="A2907" t="str">
            <v>Služby - pořízení ŽP</v>
          </cell>
          <cell r="B2907">
            <v>0</v>
          </cell>
          <cell r="C2907">
            <v>13985684.33</v>
          </cell>
        </row>
        <row r="2908">
          <cell r="A2908" t="str">
            <v>Služby - pořízení ŽP</v>
          </cell>
          <cell r="B2908">
            <v>0</v>
          </cell>
          <cell r="C2908">
            <v>13985684.33</v>
          </cell>
        </row>
        <row r="2909">
          <cell r="A2909" t="str">
            <v>Software</v>
          </cell>
          <cell r="B2909">
            <v>0</v>
          </cell>
          <cell r="C2909">
            <v>329152767.29000002</v>
          </cell>
        </row>
        <row r="2910">
          <cell r="A2910" t="str">
            <v>Software                                (204)</v>
          </cell>
          <cell r="B2910">
            <v>0</v>
          </cell>
          <cell r="C2910">
            <v>329152767.29000002</v>
          </cell>
        </row>
        <row r="2911">
          <cell r="A2911" t="str">
            <v>Spotřeba materiálu a PHM</v>
          </cell>
          <cell r="B2911">
            <v>0</v>
          </cell>
          <cell r="C2911">
            <v>88539.44</v>
          </cell>
        </row>
        <row r="2912">
          <cell r="A2912" t="str">
            <v>Spotřeba materiálu a PHM</v>
          </cell>
          <cell r="B2912">
            <v>0</v>
          </cell>
          <cell r="C2912">
            <v>88539.44</v>
          </cell>
        </row>
        <row r="2913">
          <cell r="A2913" t="str">
            <v>Správní režie NP - celkem (5</v>
          </cell>
          <cell r="B2913">
            <v>0</v>
          </cell>
          <cell r="C2913">
            <v>3336120.36</v>
          </cell>
        </row>
        <row r="2914">
          <cell r="A2914" t="str">
            <v>Správní režie NP - celkem (512)</v>
          </cell>
          <cell r="B2914">
            <v>0</v>
          </cell>
          <cell r="C2914">
            <v>3336120.36</v>
          </cell>
        </row>
        <row r="2915">
          <cell r="A2915" t="str">
            <v xml:space="preserve">Správní režie NP - cestovné </v>
          </cell>
          <cell r="B2915">
            <v>0</v>
          </cell>
          <cell r="C2915">
            <v>61</v>
          </cell>
        </row>
        <row r="2916">
          <cell r="A2916" t="str">
            <v>Správní režie NP - cestovné            (5126)</v>
          </cell>
          <cell r="B2916">
            <v>0</v>
          </cell>
          <cell r="C2916">
            <v>61</v>
          </cell>
        </row>
        <row r="2917">
          <cell r="A2917" t="str">
            <v xml:space="preserve">Správní režie NP - finanční </v>
          </cell>
          <cell r="B2917">
            <v>0</v>
          </cell>
          <cell r="C2917">
            <v>167849.58</v>
          </cell>
        </row>
        <row r="2918">
          <cell r="A2918" t="str">
            <v>Správní režie NP - finanční náklady    (5129)</v>
          </cell>
          <cell r="B2918">
            <v>0</v>
          </cell>
          <cell r="C2918">
            <v>167849.58</v>
          </cell>
        </row>
        <row r="2919">
          <cell r="A2919" t="str">
            <v xml:space="preserve">Správní režie NP - opravy a </v>
          </cell>
          <cell r="B2919">
            <v>0</v>
          </cell>
          <cell r="C2919">
            <v>16909</v>
          </cell>
        </row>
        <row r="2920">
          <cell r="A2920" t="str">
            <v>Správní režie NP - opravy a údržba    (51254)</v>
          </cell>
          <cell r="B2920">
            <v>0</v>
          </cell>
          <cell r="C2920">
            <v>16909</v>
          </cell>
        </row>
        <row r="2921">
          <cell r="A2921" t="str">
            <v>Správní režie NP - osobní ná</v>
          </cell>
          <cell r="B2921">
            <v>0</v>
          </cell>
          <cell r="C2921">
            <v>235324.79</v>
          </cell>
        </row>
        <row r="2922">
          <cell r="A2922" t="str">
            <v>Správní režie NP - osobní náklady (5121-5122)</v>
          </cell>
          <cell r="B2922">
            <v>0</v>
          </cell>
          <cell r="C2922">
            <v>235324.79</v>
          </cell>
        </row>
        <row r="2923">
          <cell r="A2923" t="str">
            <v xml:space="preserve">Správní režie NP - služby   </v>
          </cell>
          <cell r="B2923">
            <v>0</v>
          </cell>
          <cell r="C2923">
            <v>2912634.89</v>
          </cell>
        </row>
        <row r="2924">
          <cell r="A2924" t="str">
            <v>Správní režie NP - služby        (5124-51253)</v>
          </cell>
          <cell r="B2924">
            <v>0</v>
          </cell>
          <cell r="C2924">
            <v>2912634.89</v>
          </cell>
        </row>
        <row r="2925">
          <cell r="A2925" t="str">
            <v>Správní režie NP - spotř.mat</v>
          </cell>
          <cell r="B2925">
            <v>0</v>
          </cell>
          <cell r="C2925">
            <v>3341.1</v>
          </cell>
        </row>
        <row r="2926">
          <cell r="A2926" t="str">
            <v>Správní režie NP - spotř.mater. a PHM  (5123)</v>
          </cell>
          <cell r="B2926">
            <v>0</v>
          </cell>
          <cell r="C2926">
            <v>3341.1</v>
          </cell>
        </row>
        <row r="2927">
          <cell r="A2927" t="str">
            <v xml:space="preserve">Správní režie ŽP - celkem   </v>
          </cell>
          <cell r="B2927">
            <v>0</v>
          </cell>
          <cell r="C2927">
            <v>245588336.22999999</v>
          </cell>
        </row>
        <row r="2928">
          <cell r="A2928" t="str">
            <v>Správní režie ŽP - celkem   (533)</v>
          </cell>
          <cell r="B2928">
            <v>0</v>
          </cell>
          <cell r="C2928">
            <v>245588336.22999999</v>
          </cell>
        </row>
        <row r="2929">
          <cell r="A2929" t="str">
            <v xml:space="preserve">Správní režie ŽP - cestovné </v>
          </cell>
          <cell r="B2929">
            <v>0</v>
          </cell>
          <cell r="C2929">
            <v>226194.43</v>
          </cell>
        </row>
        <row r="2930">
          <cell r="A2930" t="str">
            <v>Správní režie ŽP - cestovné            (5336)</v>
          </cell>
          <cell r="B2930">
            <v>0</v>
          </cell>
          <cell r="C2930">
            <v>226194.43</v>
          </cell>
        </row>
        <row r="2931">
          <cell r="A2931" t="str">
            <v xml:space="preserve">Správní režie ŽP - finanční </v>
          </cell>
          <cell r="B2931">
            <v>0</v>
          </cell>
          <cell r="C2931">
            <v>7852419.4199999999</v>
          </cell>
        </row>
        <row r="2932">
          <cell r="A2932" t="str">
            <v>Správní režie ŽP - finanční náklady    (5339)</v>
          </cell>
          <cell r="B2932">
            <v>0</v>
          </cell>
          <cell r="C2932">
            <v>7852419.4199999999</v>
          </cell>
        </row>
        <row r="2933">
          <cell r="A2933" t="str">
            <v>Správní režie ŽP - jiné prov</v>
          </cell>
          <cell r="B2933">
            <v>0</v>
          </cell>
          <cell r="C2933">
            <v>6536089.2599999998</v>
          </cell>
        </row>
        <row r="2934">
          <cell r="A2934" t="str">
            <v>Správní režie ŽP - jiné prov.náklady   (5337)</v>
          </cell>
          <cell r="B2934">
            <v>0</v>
          </cell>
          <cell r="C2934">
            <v>6536089.2599999998</v>
          </cell>
        </row>
        <row r="2935">
          <cell r="A2935" t="str">
            <v xml:space="preserve">Správní režie ŽP - opravy a </v>
          </cell>
          <cell r="B2935">
            <v>0</v>
          </cell>
          <cell r="C2935">
            <v>683530.98</v>
          </cell>
        </row>
        <row r="2936">
          <cell r="A2936" t="str">
            <v>Správní režie ŽP - opravy a údržba    (53354)</v>
          </cell>
          <cell r="B2936">
            <v>0</v>
          </cell>
          <cell r="C2936">
            <v>683530.98</v>
          </cell>
        </row>
        <row r="2937">
          <cell r="A2937" t="str">
            <v>Správní režie ŽP - osobní ná</v>
          </cell>
          <cell r="B2937">
            <v>0</v>
          </cell>
          <cell r="C2937">
            <v>43002238.149999999</v>
          </cell>
        </row>
        <row r="2938">
          <cell r="A2938" t="str">
            <v>Správní režie ŽP - osobní náklady (5331-5332)</v>
          </cell>
          <cell r="B2938">
            <v>0</v>
          </cell>
          <cell r="C2938">
            <v>43002238.149999999</v>
          </cell>
        </row>
        <row r="2939">
          <cell r="A2939" t="str">
            <v xml:space="preserve">Správní režie ŽP - služby   </v>
          </cell>
          <cell r="B2939">
            <v>0</v>
          </cell>
          <cell r="C2939">
            <v>184387933.00999999</v>
          </cell>
        </row>
        <row r="2940">
          <cell r="A2940" t="str">
            <v>Správní režie ŽP - služby        (5334-53353)</v>
          </cell>
          <cell r="B2940">
            <v>0</v>
          </cell>
          <cell r="C2940">
            <v>184387933.00999999</v>
          </cell>
        </row>
        <row r="2941">
          <cell r="A2941" t="str">
            <v>Správní režie ŽP - spotř.mat</v>
          </cell>
          <cell r="B2941">
            <v>0</v>
          </cell>
          <cell r="C2941">
            <v>2899930.98</v>
          </cell>
        </row>
        <row r="2942">
          <cell r="A2942" t="str">
            <v>Správní režie ŽP - spotř.mater. a PHM  (5333)</v>
          </cell>
          <cell r="B2942">
            <v>0</v>
          </cell>
          <cell r="C2942">
            <v>2899930.98</v>
          </cell>
        </row>
        <row r="2943">
          <cell r="A2943" t="str">
            <v>SR NP mzdové náklady (5121)</v>
          </cell>
          <cell r="B2943">
            <v>0</v>
          </cell>
          <cell r="C2943">
            <v>175539</v>
          </cell>
        </row>
        <row r="2944">
          <cell r="A2944" t="str">
            <v>SR NP mzdové náklady (5121)</v>
          </cell>
          <cell r="B2944">
            <v>0</v>
          </cell>
          <cell r="C2944">
            <v>175539</v>
          </cell>
        </row>
        <row r="2945">
          <cell r="A2945" t="str">
            <v>SR NP zákonné pojištění (512</v>
          </cell>
          <cell r="B2945">
            <v>0</v>
          </cell>
          <cell r="C2945">
            <v>59785.79</v>
          </cell>
        </row>
        <row r="2946">
          <cell r="A2946" t="str">
            <v>SR NP zákonné pojištění (5122)</v>
          </cell>
          <cell r="B2946">
            <v>0</v>
          </cell>
          <cell r="C2946">
            <v>59785.79</v>
          </cell>
        </row>
        <row r="2947">
          <cell r="A2947" t="str">
            <v>SR ŽP mzdové náklady (5331)</v>
          </cell>
          <cell r="B2947">
            <v>0</v>
          </cell>
          <cell r="C2947">
            <v>32402684</v>
          </cell>
        </row>
        <row r="2948">
          <cell r="A2948" t="str">
            <v>SR ŽP mzdové náklady (5331)</v>
          </cell>
          <cell r="B2948">
            <v>0</v>
          </cell>
          <cell r="C2948">
            <v>32402684</v>
          </cell>
        </row>
        <row r="2949">
          <cell r="A2949" t="str">
            <v>SR ŽP zákonné pojištění (533</v>
          </cell>
          <cell r="B2949">
            <v>0</v>
          </cell>
          <cell r="C2949">
            <v>10599554.15</v>
          </cell>
        </row>
        <row r="2950">
          <cell r="A2950" t="str">
            <v>SR ŽP zákonné pojištění (5332)</v>
          </cell>
          <cell r="B2950">
            <v>0</v>
          </cell>
          <cell r="C2950">
            <v>10599554.15</v>
          </cell>
        </row>
        <row r="2951">
          <cell r="A2951" t="str">
            <v>Stavby</v>
          </cell>
          <cell r="B2951">
            <v>0</v>
          </cell>
          <cell r="C2951">
            <v>70172391.069999993</v>
          </cell>
        </row>
        <row r="2952">
          <cell r="A2952" t="str">
            <v>Stavby                                  (102)</v>
          </cell>
          <cell r="B2952">
            <v>0</v>
          </cell>
          <cell r="C2952">
            <v>70172391.069999993</v>
          </cell>
        </row>
        <row r="2953">
          <cell r="A2953" t="str">
            <v>Stavby - provozní</v>
          </cell>
          <cell r="B2953">
            <v>0</v>
          </cell>
          <cell r="C2953">
            <v>70172391.069999993</v>
          </cell>
        </row>
        <row r="2954">
          <cell r="A2954" t="str">
            <v>Stavby - provozní</v>
          </cell>
          <cell r="B2954">
            <v>0</v>
          </cell>
          <cell r="C2954">
            <v>70172391.069999993</v>
          </cell>
        </row>
        <row r="2955">
          <cell r="A2955" t="str">
            <v>Školení - pořízení NP</v>
          </cell>
          <cell r="B2955">
            <v>0</v>
          </cell>
          <cell r="C2955">
            <v>0</v>
          </cell>
        </row>
        <row r="2956">
          <cell r="A2956" t="str">
            <v>Školení - pořízení NP</v>
          </cell>
          <cell r="B2956">
            <v>0</v>
          </cell>
          <cell r="C2956">
            <v>0</v>
          </cell>
        </row>
        <row r="2957">
          <cell r="A2957" t="str">
            <v>Školení - pořízení ŽP</v>
          </cell>
          <cell r="B2957">
            <v>0</v>
          </cell>
          <cell r="C2957">
            <v>1263116.0900000001</v>
          </cell>
        </row>
        <row r="2958">
          <cell r="A2958" t="str">
            <v>Školení - pořízení ŽP</v>
          </cell>
          <cell r="B2958">
            <v>0</v>
          </cell>
          <cell r="C2958">
            <v>1263116.0900000001</v>
          </cell>
        </row>
        <row r="2959">
          <cell r="A2959" t="str">
            <v>Technické rezervy celkem</v>
          </cell>
          <cell r="B2959">
            <v>0</v>
          </cell>
          <cell r="C2959">
            <v>-24388596078.650002</v>
          </cell>
        </row>
        <row r="2960">
          <cell r="A2960" t="str">
            <v>Technické rezervy celkem</v>
          </cell>
          <cell r="B2960">
            <v>0</v>
          </cell>
          <cell r="C2960">
            <v>-24388596078.650002</v>
          </cell>
        </row>
        <row r="2961">
          <cell r="A2961" t="str">
            <v>Technický účet k NP - techni</v>
          </cell>
          <cell r="B2961">
            <v>0</v>
          </cell>
          <cell r="C2961">
            <v>248546129.75</v>
          </cell>
        </row>
        <row r="2962">
          <cell r="A2962" t="str">
            <v>Technický účet k NP - techni</v>
          </cell>
          <cell r="B2962">
            <v>0</v>
          </cell>
          <cell r="C2962">
            <v>-271657500.94999999</v>
          </cell>
        </row>
        <row r="2963">
          <cell r="A2963" t="str">
            <v>Technický účet k NP - technické náklady</v>
          </cell>
          <cell r="B2963">
            <v>0</v>
          </cell>
          <cell r="C2963">
            <v>248546129.75</v>
          </cell>
        </row>
        <row r="2964">
          <cell r="A2964" t="str">
            <v>Technický účet k NP - technické výnosy</v>
          </cell>
          <cell r="B2964">
            <v>0</v>
          </cell>
          <cell r="C2964">
            <v>-271657500.94999999</v>
          </cell>
        </row>
        <row r="2965">
          <cell r="A2965" t="str">
            <v>Technický účet k ŽP - techni</v>
          </cell>
          <cell r="B2965">
            <v>0</v>
          </cell>
          <cell r="C2965">
            <v>12989552767.16</v>
          </cell>
        </row>
        <row r="2966">
          <cell r="A2966" t="str">
            <v>Technický účet k ŽP - techni</v>
          </cell>
          <cell r="B2966">
            <v>0</v>
          </cell>
          <cell r="C2966">
            <v>-13867091987.719999</v>
          </cell>
        </row>
        <row r="2967">
          <cell r="A2967" t="str">
            <v>Technický účet k ŽP - technické náklady</v>
          </cell>
          <cell r="B2967">
            <v>0</v>
          </cell>
          <cell r="C2967">
            <v>12989552767.16</v>
          </cell>
        </row>
        <row r="2968">
          <cell r="A2968" t="str">
            <v>Technický účet k ŽP - technické výnosy</v>
          </cell>
          <cell r="B2968">
            <v>0</v>
          </cell>
          <cell r="C2968">
            <v>-13867091987.719999</v>
          </cell>
        </row>
        <row r="2969">
          <cell r="A2969" t="str">
            <v>Telekomunikace - pořízení NP</v>
          </cell>
          <cell r="B2969">
            <v>0</v>
          </cell>
          <cell r="C2969">
            <v>5910.51</v>
          </cell>
        </row>
        <row r="2970">
          <cell r="A2970" t="str">
            <v>Telekomunikace - pořízení NP</v>
          </cell>
          <cell r="B2970">
            <v>0</v>
          </cell>
          <cell r="C2970">
            <v>5910.51</v>
          </cell>
        </row>
        <row r="2971">
          <cell r="A2971" t="str">
            <v>Telekomunikace - pořízení ŽP</v>
          </cell>
          <cell r="B2971">
            <v>0</v>
          </cell>
          <cell r="C2971">
            <v>1048997.96</v>
          </cell>
        </row>
        <row r="2972">
          <cell r="A2972" t="str">
            <v>Telekomunikace - pořízení ŽP</v>
          </cell>
          <cell r="B2972">
            <v>0</v>
          </cell>
          <cell r="C2972">
            <v>1048997.96</v>
          </cell>
        </row>
        <row r="2973">
          <cell r="A2973" t="str">
            <v>Text položky rozv./výsledovk</v>
          </cell>
          <cell r="B2973">
            <v>0</v>
          </cell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>
            <v>0</v>
          </cell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>
            <v>0</v>
          </cell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>
            <v>0</v>
          </cell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>
            <v>0</v>
          </cell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>
            <v>0</v>
          </cell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>
            <v>0</v>
          </cell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>
            <v>0</v>
          </cell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>
            <v>0</v>
          </cell>
          <cell r="C2981" t="str">
            <v xml:space="preserve">         SoučVykObd</v>
          </cell>
        </row>
        <row r="2982">
          <cell r="A2982" t="str">
            <v>Tiskopisy - pořízení ŽP</v>
          </cell>
          <cell r="B2982">
            <v>0</v>
          </cell>
          <cell r="C2982">
            <v>6512580.1399999997</v>
          </cell>
        </row>
        <row r="2983">
          <cell r="A2983" t="str">
            <v>Tiskopisy - pořízení ŽP</v>
          </cell>
          <cell r="B2983">
            <v>0</v>
          </cell>
          <cell r="C2983">
            <v>6512580.1399999997</v>
          </cell>
        </row>
        <row r="2984">
          <cell r="A2984" t="str">
            <v>Tvorba jiné tech.rezervy NP:</v>
          </cell>
          <cell r="B2984">
            <v>0</v>
          </cell>
          <cell r="C2984">
            <v>154347410.47999999</v>
          </cell>
        </row>
        <row r="2985">
          <cell r="A2985" t="str">
            <v>Tvorba jiné tech.rezervy NP:</v>
          </cell>
          <cell r="B2985">
            <v>0</v>
          </cell>
          <cell r="C2985">
            <v>154347410.47999999</v>
          </cell>
        </row>
        <row r="2986">
          <cell r="A2986" t="str">
            <v>Tvorba jiné tech.rezervy ŽP:</v>
          </cell>
          <cell r="B2986">
            <v>0</v>
          </cell>
          <cell r="C2986">
            <v>0</v>
          </cell>
        </row>
        <row r="2987">
          <cell r="A2987" t="str">
            <v>Tvorba jiné tech.rezervy ŽP:</v>
          </cell>
          <cell r="B2987">
            <v>0</v>
          </cell>
          <cell r="C2987">
            <v>0</v>
          </cell>
        </row>
        <row r="2988">
          <cell r="A2988" t="str">
            <v>Tvorba ostatních techn.rezer</v>
          </cell>
          <cell r="B2988">
            <v>0</v>
          </cell>
          <cell r="C2988">
            <v>279538564.16000003</v>
          </cell>
        </row>
        <row r="2989">
          <cell r="A2989" t="str">
            <v>Tvorba ostatních techn.rezerv ŽP        (529)</v>
          </cell>
          <cell r="B2989">
            <v>0</v>
          </cell>
          <cell r="C2989">
            <v>279538564.16000003</v>
          </cell>
        </row>
        <row r="2990">
          <cell r="A2990" t="str">
            <v>Tvorba OTR - prémie</v>
          </cell>
          <cell r="B2990">
            <v>0</v>
          </cell>
          <cell r="C2990">
            <v>153993364.97</v>
          </cell>
        </row>
        <row r="2991">
          <cell r="A2991" t="str">
            <v>Tvorba OTR - prémie</v>
          </cell>
          <cell r="B2991">
            <v>0</v>
          </cell>
          <cell r="C2991">
            <v>153993364.97</v>
          </cell>
        </row>
        <row r="2992">
          <cell r="A2992" t="str">
            <v>Tvorba OTR - UL</v>
          </cell>
          <cell r="B2992">
            <v>0</v>
          </cell>
          <cell r="C2992">
            <v>125545199.19</v>
          </cell>
        </row>
        <row r="2993">
          <cell r="A2993" t="str">
            <v>Tvorba OTR - UL</v>
          </cell>
          <cell r="B2993">
            <v>0</v>
          </cell>
          <cell r="C2993">
            <v>125545199.19</v>
          </cell>
        </row>
        <row r="2994">
          <cell r="A2994" t="str">
            <v>Tvorba rezervy na poj.jiných</v>
          </cell>
          <cell r="B2994">
            <v>0</v>
          </cell>
          <cell r="C2994">
            <v>79713352</v>
          </cell>
        </row>
        <row r="2995">
          <cell r="A2995" t="str">
            <v>Tvorba rezervy na poj.jiných období ŽP  (523)</v>
          </cell>
          <cell r="B2995">
            <v>0</v>
          </cell>
          <cell r="C2995">
            <v>79713352</v>
          </cell>
        </row>
        <row r="2996">
          <cell r="A2996" t="str">
            <v>Tvorba rezervy na pojistné j</v>
          </cell>
          <cell r="B2996">
            <v>0</v>
          </cell>
          <cell r="C2996">
            <v>74353211</v>
          </cell>
        </row>
        <row r="2997">
          <cell r="A2997" t="str">
            <v>Tvorba rezervy na pojistné jin.obd.NP   (505)</v>
          </cell>
          <cell r="B2997">
            <v>0</v>
          </cell>
          <cell r="C2997">
            <v>74353211</v>
          </cell>
        </row>
        <row r="2998">
          <cell r="A2998" t="str">
            <v xml:space="preserve">Tvorba rezervy na PU NP     </v>
          </cell>
          <cell r="B2998">
            <v>0</v>
          </cell>
          <cell r="C2998">
            <v>252580783.13</v>
          </cell>
        </row>
        <row r="2999">
          <cell r="A2999" t="str">
            <v>Tvorba rezervy na PU NP                 (503)</v>
          </cell>
          <cell r="B2999">
            <v>0</v>
          </cell>
          <cell r="C2999">
            <v>252580783.13</v>
          </cell>
        </row>
        <row r="3000">
          <cell r="A3000" t="str">
            <v xml:space="preserve">Tvorba rezervy na PU ŽP     </v>
          </cell>
          <cell r="B3000">
            <v>0</v>
          </cell>
          <cell r="C3000">
            <v>5743613832.1599998</v>
          </cell>
        </row>
        <row r="3001">
          <cell r="A3001" t="str">
            <v>Tvorba rezervy na PU ŽP                 (525)</v>
          </cell>
          <cell r="B3001">
            <v>0</v>
          </cell>
          <cell r="C3001">
            <v>5743613832.1599998</v>
          </cell>
        </row>
        <row r="3002">
          <cell r="A3002" t="str">
            <v>Tvorba rezervy pojistného ži</v>
          </cell>
          <cell r="B3002">
            <v>0</v>
          </cell>
          <cell r="C3002">
            <v>1104508023.3800001</v>
          </cell>
        </row>
        <row r="3003">
          <cell r="A3003" t="str">
            <v>Tvorba rezervy pojistného život. pojišť.(527)</v>
          </cell>
          <cell r="B3003">
            <v>0</v>
          </cell>
          <cell r="C3003">
            <v>1104508023.3800001</v>
          </cell>
        </row>
        <row r="3004">
          <cell r="A3004" t="str">
            <v>Úbytky hodnoty finančního um</v>
          </cell>
          <cell r="B3004">
            <v>0</v>
          </cell>
          <cell r="C3004">
            <v>665265568.20000005</v>
          </cell>
        </row>
        <row r="3005">
          <cell r="A3005" t="str">
            <v>Úbytky hodnoty finančního um</v>
          </cell>
          <cell r="B3005">
            <v>0</v>
          </cell>
          <cell r="C3005">
            <v>2149267.96</v>
          </cell>
        </row>
        <row r="3006">
          <cell r="A3006" t="str">
            <v>Úbytky hodnoty finančního umístění (539):</v>
          </cell>
          <cell r="B3006">
            <v>0</v>
          </cell>
          <cell r="C3006">
            <v>665265568.20000005</v>
          </cell>
        </row>
        <row r="3007">
          <cell r="A3007" t="str">
            <v>Úbytky hodnoty finančního umístění NT:</v>
          </cell>
          <cell r="B3007">
            <v>0</v>
          </cell>
          <cell r="C3007">
            <v>2149267.96</v>
          </cell>
        </row>
        <row r="3008">
          <cell r="A3008" t="str">
            <v>Vedl. nákl. na PU NP - služb</v>
          </cell>
          <cell r="B3008">
            <v>0</v>
          </cell>
          <cell r="C3008">
            <v>209561.5</v>
          </cell>
        </row>
        <row r="3009">
          <cell r="A3009" t="str">
            <v>Vedl. nákl. na PU NP - služby</v>
          </cell>
          <cell r="B3009">
            <v>0</v>
          </cell>
          <cell r="C3009">
            <v>209561.5</v>
          </cell>
        </row>
        <row r="3010">
          <cell r="A3010" t="str">
            <v>Vedl.nákl. na PU ŽP - ostatn</v>
          </cell>
          <cell r="B3010">
            <v>0</v>
          </cell>
          <cell r="C3010">
            <v>522733.9</v>
          </cell>
        </row>
        <row r="3011">
          <cell r="A3011" t="str">
            <v>Vedl.nákl. na PU ŽP - ostatní     (5216-5219)</v>
          </cell>
          <cell r="B3011">
            <v>0</v>
          </cell>
          <cell r="C3011">
            <v>522733.9</v>
          </cell>
        </row>
        <row r="3012">
          <cell r="A3012" t="str">
            <v>Vedl.nákl.na PU NP - ostatní</v>
          </cell>
          <cell r="B3012">
            <v>0</v>
          </cell>
          <cell r="C3012">
            <v>19436.919999999998</v>
          </cell>
        </row>
        <row r="3013">
          <cell r="A3013" t="str">
            <v>Vedl.nákl.na PU NP - ostatní      (5016-5019)</v>
          </cell>
          <cell r="B3013">
            <v>0</v>
          </cell>
          <cell r="C3013">
            <v>19436.919999999998</v>
          </cell>
        </row>
        <row r="3014">
          <cell r="A3014" t="str">
            <v>Vedlejší nákl na PU ŽP - slu</v>
          </cell>
          <cell r="B3014">
            <v>0</v>
          </cell>
          <cell r="C3014">
            <v>17285598.399999999</v>
          </cell>
        </row>
        <row r="3015">
          <cell r="A3015" t="str">
            <v>Vedlejší nákl na PU ŽP - služby</v>
          </cell>
          <cell r="B3015">
            <v>0</v>
          </cell>
          <cell r="C3015">
            <v>17285598.399999999</v>
          </cell>
        </row>
        <row r="3016">
          <cell r="A3016" t="str">
            <v>Vedlejší nákl na PU ŽP - tis</v>
          </cell>
          <cell r="B3016">
            <v>0</v>
          </cell>
          <cell r="C3016">
            <v>260340.71</v>
          </cell>
        </row>
        <row r="3017">
          <cell r="A3017" t="str">
            <v>Vedlejší nákl na PU ŽP - tiskopisy    (52173)</v>
          </cell>
          <cell r="B3017">
            <v>0</v>
          </cell>
          <cell r="C3017">
            <v>260340.71</v>
          </cell>
        </row>
        <row r="3018">
          <cell r="A3018" t="str">
            <v>VN na PU NP - osobní náklady</v>
          </cell>
          <cell r="B3018">
            <v>0</v>
          </cell>
          <cell r="C3018">
            <v>285929.75</v>
          </cell>
        </row>
        <row r="3019">
          <cell r="A3019" t="str">
            <v>VN na PU NP - osobní náklady     (5015-50156)</v>
          </cell>
          <cell r="B3019">
            <v>0</v>
          </cell>
          <cell r="C3019">
            <v>285929.75</v>
          </cell>
        </row>
        <row r="3020">
          <cell r="A3020" t="str">
            <v>VN. na PU ŽP - osobní náklad</v>
          </cell>
          <cell r="B3020">
            <v>0</v>
          </cell>
          <cell r="C3020">
            <v>7700924.0099999998</v>
          </cell>
        </row>
        <row r="3021">
          <cell r="A3021" t="str">
            <v>VN. na PU ŽP - osobní náklady     (521-52156)</v>
          </cell>
          <cell r="B3021">
            <v>0</v>
          </cell>
          <cell r="C3021">
            <v>7700924.0099999998</v>
          </cell>
        </row>
        <row r="3022">
          <cell r="A3022" t="str">
            <v>Výnosy z ost.složek fin.umís</v>
          </cell>
          <cell r="B3022">
            <v>0</v>
          </cell>
          <cell r="C3022">
            <v>-3871695.86</v>
          </cell>
        </row>
        <row r="3023">
          <cell r="A3023" t="str">
            <v>Výnosy z ost.složek fin.umístění        (653)</v>
          </cell>
          <cell r="B3023">
            <v>0</v>
          </cell>
          <cell r="C3023">
            <v>-3871695.86</v>
          </cell>
        </row>
        <row r="3024">
          <cell r="A3024" t="str">
            <v>Výnosy z ostat.složek finanč</v>
          </cell>
          <cell r="B3024">
            <v>0</v>
          </cell>
          <cell r="C3024">
            <v>-483719098.63999999</v>
          </cell>
        </row>
        <row r="3025">
          <cell r="A3025" t="str">
            <v>Výnosy z ostat.složek finanč.umístění   (636)</v>
          </cell>
          <cell r="B3025">
            <v>0</v>
          </cell>
          <cell r="C3025">
            <v>-483719098.63999999</v>
          </cell>
        </row>
        <row r="3026">
          <cell r="A3026" t="str">
            <v xml:space="preserve">Výnosy z pozemků a staveb   </v>
          </cell>
          <cell r="B3026">
            <v>0</v>
          </cell>
          <cell r="C3026">
            <v>-46254</v>
          </cell>
        </row>
        <row r="3027">
          <cell r="A3027" t="str">
            <v>Výnosy z pozemků a staveb               (652)</v>
          </cell>
          <cell r="B3027">
            <v>0</v>
          </cell>
          <cell r="C3027">
            <v>-46254</v>
          </cell>
        </row>
        <row r="3028">
          <cell r="A3028" t="str">
            <v>Výnosy z realizace fin.umíst</v>
          </cell>
          <cell r="B3028">
            <v>0</v>
          </cell>
          <cell r="C3028">
            <v>-144045085.30000001</v>
          </cell>
        </row>
        <row r="3029">
          <cell r="A3029" t="str">
            <v>Výnosy z realizace fin.umístění         (655)</v>
          </cell>
          <cell r="B3029">
            <v>0</v>
          </cell>
          <cell r="C3029">
            <v>-144045085.30000001</v>
          </cell>
        </row>
        <row r="3030">
          <cell r="A3030" t="str">
            <v>Výnosy z realizace finančníh</v>
          </cell>
          <cell r="B3030">
            <v>0</v>
          </cell>
          <cell r="C3030">
            <v>-726647787.44000006</v>
          </cell>
        </row>
        <row r="3031">
          <cell r="A3031" t="str">
            <v>Výnosy z realizace finančního umístění  (638)</v>
          </cell>
          <cell r="B3031">
            <v>0</v>
          </cell>
          <cell r="C3031">
            <v>-726647787.44000006</v>
          </cell>
        </row>
        <row r="3032">
          <cell r="A3032" t="str">
            <v>Výsledek tech.účtu k neživ.p</v>
          </cell>
          <cell r="B3032">
            <v>0</v>
          </cell>
          <cell r="C3032">
            <v>-23111371.199999999</v>
          </cell>
        </row>
        <row r="3033">
          <cell r="A3033" t="str">
            <v>Výsledek tech.účtu k neživ.pojištění</v>
          </cell>
          <cell r="B3033">
            <v>0</v>
          </cell>
          <cell r="C3033">
            <v>-23111371.199999999</v>
          </cell>
        </row>
        <row r="3034">
          <cell r="A3034" t="str">
            <v>Výsledek tech.účtu k živ.poj</v>
          </cell>
          <cell r="B3034">
            <v>0</v>
          </cell>
          <cell r="C3034">
            <v>-877539220.55999994</v>
          </cell>
        </row>
        <row r="3035">
          <cell r="A3035" t="str">
            <v>Výsledek tech.účtu k živ.pojištění</v>
          </cell>
          <cell r="B3035">
            <v>0</v>
          </cell>
          <cell r="C3035">
            <v>-877539220.55999994</v>
          </cell>
        </row>
        <row r="3036">
          <cell r="A3036" t="str">
            <v>Výsledovka</v>
          </cell>
          <cell r="B3036">
            <v>0</v>
          </cell>
          <cell r="C3036">
            <v>871291640.94000006</v>
          </cell>
        </row>
        <row r="3037">
          <cell r="A3037" t="str">
            <v>Výsledovka</v>
          </cell>
          <cell r="B3037">
            <v>0</v>
          </cell>
          <cell r="C3037">
            <v>871291640.94000006</v>
          </cell>
        </row>
        <row r="3038">
          <cell r="A3038" t="str">
            <v>Výsledovka celkem:</v>
          </cell>
          <cell r="B3038">
            <v>0</v>
          </cell>
          <cell r="C3038">
            <v>0</v>
          </cell>
        </row>
        <row r="3039">
          <cell r="A3039" t="str">
            <v>Výsledovka celkem:</v>
          </cell>
          <cell r="B3039">
            <v>0</v>
          </cell>
          <cell r="C3039">
            <v>0</v>
          </cell>
        </row>
        <row r="3040">
          <cell r="A3040" t="str">
            <v xml:space="preserve">Základní jmění              </v>
          </cell>
          <cell r="B3040">
            <v>0</v>
          </cell>
          <cell r="C3040">
            <v>-1900100000</v>
          </cell>
        </row>
        <row r="3041">
          <cell r="A3041" t="str">
            <v>Základní jmění                          (401)</v>
          </cell>
          <cell r="B3041">
            <v>0</v>
          </cell>
          <cell r="C3041">
            <v>-1900100000</v>
          </cell>
        </row>
        <row r="3042">
          <cell r="A3042" t="str">
            <v xml:space="preserve">Základní jmění a kapitálové </v>
          </cell>
          <cell r="B3042">
            <v>0</v>
          </cell>
          <cell r="C3042">
            <v>-1942045665.3299999</v>
          </cell>
        </row>
        <row r="3043">
          <cell r="A3043" t="str">
            <v>Základní jmění a kapitálové fondy</v>
          </cell>
          <cell r="B3043">
            <v>0</v>
          </cell>
          <cell r="C3043">
            <v>-1942045665.3299999</v>
          </cell>
        </row>
        <row r="3044">
          <cell r="A3044" t="str">
            <v>Zákonné pojištění - pořízení</v>
          </cell>
          <cell r="B3044">
            <v>0</v>
          </cell>
          <cell r="C3044">
            <v>143482.1</v>
          </cell>
        </row>
        <row r="3045">
          <cell r="A3045" t="str">
            <v>Zákonné pojištění - pořízení</v>
          </cell>
          <cell r="B3045">
            <v>0</v>
          </cell>
          <cell r="C3045">
            <v>10602640.4</v>
          </cell>
        </row>
        <row r="3046">
          <cell r="A3046" t="str">
            <v>Zákonné pojištění - pořízení NP</v>
          </cell>
          <cell r="B3046">
            <v>0</v>
          </cell>
          <cell r="C3046">
            <v>143482.1</v>
          </cell>
        </row>
        <row r="3047">
          <cell r="A3047" t="str">
            <v>Zákonné pojištění - pořízení ŽP</v>
          </cell>
          <cell r="B3047">
            <v>0</v>
          </cell>
          <cell r="C3047">
            <v>10602640.4</v>
          </cell>
        </row>
        <row r="3048">
          <cell r="A3048" t="str">
            <v xml:space="preserve">Zákonný rezervní fond       </v>
          </cell>
          <cell r="B3048">
            <v>0</v>
          </cell>
          <cell r="C3048">
            <v>-321587564</v>
          </cell>
        </row>
        <row r="3049">
          <cell r="A3049" t="str">
            <v>Zákonný rezervní fond                   (411)</v>
          </cell>
          <cell r="B3049">
            <v>0</v>
          </cell>
          <cell r="C3049">
            <v>-321587564</v>
          </cell>
        </row>
        <row r="3050">
          <cell r="A3050" t="str">
            <v>Zaměstnanci a instituce celk</v>
          </cell>
          <cell r="B3050">
            <v>0</v>
          </cell>
          <cell r="C3050">
            <v>-12067247.470000001</v>
          </cell>
        </row>
        <row r="3051">
          <cell r="A3051" t="str">
            <v>Zaměstnanci a instituce celkem</v>
          </cell>
          <cell r="B3051">
            <v>0</v>
          </cell>
          <cell r="C3051">
            <v>-12067247.470000001</v>
          </cell>
        </row>
        <row r="3052">
          <cell r="A3052" t="str">
            <v>Zásoby</v>
          </cell>
          <cell r="B3052">
            <v>0</v>
          </cell>
          <cell r="C3052">
            <v>0</v>
          </cell>
        </row>
        <row r="3053">
          <cell r="A3053" t="str">
            <v>Zásoby                                  (251)</v>
          </cell>
          <cell r="B3053">
            <v>0</v>
          </cell>
          <cell r="C3053">
            <v>0</v>
          </cell>
        </row>
        <row r="3054">
          <cell r="A3054" t="str">
            <v>Závazky k zaměstn.ze závislé</v>
          </cell>
          <cell r="B3054">
            <v>0</v>
          </cell>
          <cell r="C3054">
            <v>-7413123</v>
          </cell>
        </row>
        <row r="3055">
          <cell r="A3055" t="str">
            <v>Závazky k zaměstn.ze závislé činnosti   (351)</v>
          </cell>
          <cell r="B3055">
            <v>0</v>
          </cell>
          <cell r="C3055">
            <v>-7413123</v>
          </cell>
        </row>
        <row r="3056">
          <cell r="A3056" t="str">
            <v>Závazky vůči zprostředkovat.</v>
          </cell>
          <cell r="B3056">
            <v>0</v>
          </cell>
          <cell r="C3056">
            <v>-96974696</v>
          </cell>
        </row>
        <row r="3057">
          <cell r="A3057" t="str">
            <v>Závazky vůči zprostředkovat.(makléřům)  (332)</v>
          </cell>
          <cell r="B3057">
            <v>0</v>
          </cell>
          <cell r="C3057">
            <v>-96974696</v>
          </cell>
        </row>
        <row r="3058">
          <cell r="A3058" t="str">
            <v xml:space="preserve">Závazky z operací zajištění </v>
          </cell>
          <cell r="B3058">
            <v>0</v>
          </cell>
          <cell r="C3058">
            <v>-478183646.64999998</v>
          </cell>
        </row>
        <row r="3059">
          <cell r="A3059" t="str">
            <v>Závazky z operací zajištění             (333)</v>
          </cell>
          <cell r="B3059">
            <v>0</v>
          </cell>
          <cell r="C3059">
            <v>-478183646.64999998</v>
          </cell>
        </row>
        <row r="3060">
          <cell r="A3060" t="str">
            <v>Závazky z přímého pojišť.vůč</v>
          </cell>
          <cell r="B3060">
            <v>0</v>
          </cell>
          <cell r="C3060">
            <v>-219523366.31999999</v>
          </cell>
        </row>
        <row r="3061">
          <cell r="A3061" t="str">
            <v>Závazky z přímého pojišť.vůči pojištěn. (331)</v>
          </cell>
          <cell r="B3061">
            <v>0</v>
          </cell>
          <cell r="C3061">
            <v>-219523366.31999999</v>
          </cell>
        </row>
        <row r="3062">
          <cell r="A3062" t="str">
            <v xml:space="preserve">Závazky z přímého pojištění </v>
          </cell>
          <cell r="B3062">
            <v>0</v>
          </cell>
          <cell r="C3062">
            <v>-794681636.97000003</v>
          </cell>
        </row>
        <row r="3063">
          <cell r="A3063" t="str">
            <v>Závazky z přímého pojištění a zajištění</v>
          </cell>
          <cell r="B3063">
            <v>0</v>
          </cell>
          <cell r="C3063">
            <v>-794681636.97000003</v>
          </cell>
        </row>
        <row r="3064">
          <cell r="A3064" t="str">
            <v>Závazky ze složených depozit</v>
          </cell>
          <cell r="B3064">
            <v>0</v>
          </cell>
          <cell r="C3064">
            <v>-719402571.60000002</v>
          </cell>
        </row>
        <row r="3065">
          <cell r="A3065" t="str">
            <v>Závazky ze složených depozit            (461)</v>
          </cell>
          <cell r="B3065">
            <v>0</v>
          </cell>
          <cell r="C3065">
            <v>-719402571.60000002</v>
          </cell>
        </row>
        <row r="3066">
          <cell r="A3066" t="str">
            <v>Změna časového rozlišené - p</v>
          </cell>
          <cell r="B3066">
            <v>0</v>
          </cell>
          <cell r="C3066">
            <v>-7424047.9100000001</v>
          </cell>
        </row>
        <row r="3067">
          <cell r="A3067" t="str">
            <v>Změna časového rozlišené - pořízení ŽP</v>
          </cell>
          <cell r="B3067">
            <v>0</v>
          </cell>
          <cell r="C3067">
            <v>-7424047.9100000001</v>
          </cell>
        </row>
        <row r="3068">
          <cell r="A3068" t="str">
            <v>Změna časového rozlišení - p</v>
          </cell>
          <cell r="B3068">
            <v>0</v>
          </cell>
          <cell r="C3068">
            <v>0</v>
          </cell>
        </row>
        <row r="3069">
          <cell r="A3069" t="str">
            <v>Změna časového rozlišení - pořízení NP</v>
          </cell>
          <cell r="B3069">
            <v>0</v>
          </cell>
          <cell r="C3069">
            <v>0</v>
          </cell>
        </row>
        <row r="3070">
          <cell r="A3070" t="str">
            <v>Zúčt.s inst.soc.zabez.a zdra</v>
          </cell>
          <cell r="B3070">
            <v>0</v>
          </cell>
          <cell r="C3070">
            <v>-4515393</v>
          </cell>
        </row>
        <row r="3071">
          <cell r="A3071" t="str">
            <v>Zúčt.s inst.soc.zabez.a zdrav.pojištění (355)</v>
          </cell>
          <cell r="B3071">
            <v>0</v>
          </cell>
          <cell r="C3071">
            <v>-4515393</v>
          </cell>
        </row>
        <row r="3072">
          <cell r="A3072" t="str">
            <v>Zúčtovaní daní a dotací celk</v>
          </cell>
          <cell r="B3072">
            <v>0</v>
          </cell>
          <cell r="C3072">
            <v>3486861.44</v>
          </cell>
        </row>
        <row r="3073">
          <cell r="A3073" t="str">
            <v>Zúčtování daní a dotací celk</v>
          </cell>
          <cell r="B3073">
            <v>0</v>
          </cell>
          <cell r="C3073">
            <v>31883594.649999999</v>
          </cell>
        </row>
        <row r="3074">
          <cell r="A3074" t="str">
            <v>Zúčtovaní daní a dotací celkem</v>
          </cell>
          <cell r="B3074">
            <v>0</v>
          </cell>
          <cell r="C3074">
            <v>3486861.44</v>
          </cell>
        </row>
        <row r="3075">
          <cell r="A3075" t="str">
            <v>Zúčtování daní a dotací celkem</v>
          </cell>
          <cell r="B3075">
            <v>0</v>
          </cell>
          <cell r="C3075">
            <v>31883594.649999999</v>
          </cell>
        </row>
      </sheetData>
      <sheetData sheetId="17"/>
      <sheetData sheetId="18"/>
      <sheetData sheetId="19">
        <row r="17">
          <cell r="D17">
            <v>74353211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F6">
            <v>41486</v>
          </cell>
        </row>
      </sheetData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01"/>
  <sheetViews>
    <sheetView showGridLines="0" tabSelected="1" view="pageBreakPreview" zoomScaleNormal="100" zoomScaleSheetLayoutView="100" workbookViewId="0">
      <pane xSplit="4" ySplit="9" topLeftCell="E10" activePane="bottomRight" state="frozen"/>
      <selection activeCell="I108" sqref="I108"/>
      <selection pane="topRight" activeCell="I108" sqref="I108"/>
      <selection pane="bottomLeft" activeCell="I108" sqref="I108"/>
      <selection pane="bottomRight" activeCell="D9" sqref="D9"/>
    </sheetView>
  </sheetViews>
  <sheetFormatPr defaultRowHeight="13.2" x14ac:dyDescent="0.25"/>
  <cols>
    <col min="1" max="2" width="1.6640625" customWidth="1"/>
    <col min="3" max="3" width="96.88671875" customWidth="1"/>
    <col min="4" max="4" width="7.33203125" customWidth="1"/>
    <col min="5" max="8" width="14.44140625" style="104" customWidth="1"/>
    <col min="10" max="10" width="11.5546875" style="1" bestFit="1" customWidth="1"/>
    <col min="11" max="11" width="11.6640625" style="1" bestFit="1" customWidth="1"/>
    <col min="12" max="12" width="12.44140625" style="1" bestFit="1" customWidth="1"/>
    <col min="13" max="13" width="11.5546875" style="1" bestFit="1" customWidth="1"/>
    <col min="15" max="15" width="11.44140625" bestFit="1" customWidth="1"/>
  </cols>
  <sheetData>
    <row r="1" spans="1:13" ht="22.8" x14ac:dyDescent="0.4">
      <c r="A1" s="275" t="s">
        <v>0</v>
      </c>
      <c r="B1" s="276"/>
      <c r="C1" s="276"/>
      <c r="D1" s="276"/>
      <c r="E1" s="276"/>
      <c r="F1" s="276"/>
      <c r="G1" s="276"/>
      <c r="H1" s="277"/>
    </row>
    <row r="2" spans="1:13" ht="22.8" x14ac:dyDescent="0.4">
      <c r="A2" s="278" t="s">
        <v>1</v>
      </c>
      <c r="B2" s="279"/>
      <c r="C2" s="279"/>
      <c r="D2" s="279"/>
      <c r="E2" s="279"/>
      <c r="F2" s="279"/>
      <c r="G2" s="279"/>
      <c r="H2" s="280"/>
    </row>
    <row r="3" spans="1:13" ht="24.75" customHeight="1" x14ac:dyDescent="0.4">
      <c r="A3" s="281" t="s">
        <v>250</v>
      </c>
      <c r="B3" s="282"/>
      <c r="C3" s="282"/>
      <c r="D3" s="282"/>
      <c r="E3" s="282"/>
      <c r="F3" s="282"/>
      <c r="G3" s="282"/>
      <c r="H3" s="283"/>
      <c r="I3" s="2"/>
    </row>
    <row r="4" spans="1:13" ht="22.8" x14ac:dyDescent="0.4">
      <c r="A4" s="278"/>
      <c r="B4" s="279"/>
      <c r="C4" s="279"/>
      <c r="D4" s="279"/>
      <c r="E4" s="279"/>
      <c r="F4" s="279"/>
      <c r="G4" s="279"/>
      <c r="H4" s="280"/>
    </row>
    <row r="5" spans="1:13" ht="21.75" customHeight="1" x14ac:dyDescent="0.3">
      <c r="A5" s="284" t="s">
        <v>2</v>
      </c>
      <c r="B5" s="285"/>
      <c r="C5" s="285"/>
      <c r="D5" s="285"/>
      <c r="E5" s="285"/>
      <c r="F5" s="285"/>
      <c r="G5" s="285"/>
      <c r="H5" s="286"/>
    </row>
    <row r="6" spans="1:13" s="3" customFormat="1" ht="16.8" x14ac:dyDescent="0.3">
      <c r="A6" s="287" t="s">
        <v>3</v>
      </c>
      <c r="B6" s="288"/>
      <c r="C6" s="288"/>
      <c r="D6" s="288"/>
      <c r="E6" s="288"/>
      <c r="F6" s="288"/>
      <c r="G6" s="288"/>
      <c r="H6" s="289"/>
      <c r="J6" s="4"/>
      <c r="K6" s="4"/>
      <c r="L6" s="4"/>
      <c r="M6" s="4"/>
    </row>
    <row r="7" spans="1:13" ht="13.8" thickBot="1" x14ac:dyDescent="0.3">
      <c r="A7" s="5"/>
      <c r="B7" s="6"/>
      <c r="C7" s="6"/>
      <c r="D7" s="6"/>
      <c r="E7" s="6"/>
      <c r="F7" s="6"/>
      <c r="G7" s="6"/>
      <c r="H7" s="7"/>
    </row>
    <row r="8" spans="1:13" ht="22.8" x14ac:dyDescent="0.25">
      <c r="A8" s="266" t="s">
        <v>4</v>
      </c>
      <c r="B8" s="267"/>
      <c r="C8" s="268"/>
      <c r="D8" s="8" t="s">
        <v>5</v>
      </c>
      <c r="E8" s="9" t="s">
        <v>6</v>
      </c>
      <c r="F8" s="9" t="s">
        <v>7</v>
      </c>
      <c r="G8" s="10" t="s">
        <v>8</v>
      </c>
      <c r="H8" s="10" t="s">
        <v>9</v>
      </c>
    </row>
    <row r="9" spans="1:13" ht="13.8" thickBot="1" x14ac:dyDescent="0.3">
      <c r="A9" s="11"/>
      <c r="B9" s="12"/>
      <c r="C9" s="12"/>
      <c r="D9" s="13"/>
      <c r="E9" s="14">
        <v>1</v>
      </c>
      <c r="F9" s="14">
        <v>2</v>
      </c>
      <c r="G9" s="15">
        <v>3</v>
      </c>
      <c r="H9" s="15">
        <v>4</v>
      </c>
      <c r="J9" s="269"/>
      <c r="K9" s="269"/>
      <c r="L9" s="269"/>
      <c r="M9" s="269"/>
    </row>
    <row r="10" spans="1:13" ht="13.8" thickBot="1" x14ac:dyDescent="0.3">
      <c r="A10" s="16" t="s">
        <v>10</v>
      </c>
      <c r="B10" s="17"/>
      <c r="C10" s="17"/>
      <c r="D10" s="18"/>
      <c r="E10" s="19"/>
      <c r="F10" s="19"/>
      <c r="G10" s="20"/>
      <c r="H10" s="20"/>
    </row>
    <row r="11" spans="1:13" ht="13.8" thickTop="1" x14ac:dyDescent="0.25">
      <c r="A11" s="21" t="s">
        <v>11</v>
      </c>
      <c r="B11" s="22"/>
      <c r="C11" s="22"/>
      <c r="D11" s="23">
        <v>1</v>
      </c>
      <c r="E11" s="24" t="s">
        <v>12</v>
      </c>
      <c r="F11" s="24" t="s">
        <v>12</v>
      </c>
      <c r="G11" s="25" t="s">
        <v>12</v>
      </c>
      <c r="H11" s="25" t="s">
        <v>12</v>
      </c>
    </row>
    <row r="12" spans="1:13" x14ac:dyDescent="0.25">
      <c r="A12" s="26"/>
      <c r="B12" s="27" t="s">
        <v>13</v>
      </c>
      <c r="C12" s="27"/>
      <c r="D12" s="23">
        <v>2</v>
      </c>
      <c r="E12" s="28">
        <v>303056</v>
      </c>
      <c r="F12" s="24" t="s">
        <v>12</v>
      </c>
      <c r="G12" s="25" t="s">
        <v>12</v>
      </c>
      <c r="H12" s="29" t="s">
        <v>12</v>
      </c>
    </row>
    <row r="13" spans="1:13" x14ac:dyDescent="0.25">
      <c r="A13" s="26"/>
      <c r="B13" s="30" t="s">
        <v>14</v>
      </c>
      <c r="C13" s="27"/>
      <c r="D13" s="23">
        <v>3</v>
      </c>
      <c r="E13" s="28">
        <v>274071</v>
      </c>
      <c r="F13" s="31">
        <f>E12-E13</f>
        <v>28985</v>
      </c>
      <c r="G13" s="25" t="s">
        <v>12</v>
      </c>
      <c r="H13" s="29" t="s">
        <v>12</v>
      </c>
    </row>
    <row r="14" spans="1:13" x14ac:dyDescent="0.25">
      <c r="A14" s="26"/>
      <c r="B14" s="27" t="s">
        <v>15</v>
      </c>
      <c r="C14" s="27"/>
      <c r="D14" s="23">
        <v>4</v>
      </c>
      <c r="E14" s="28">
        <v>116</v>
      </c>
      <c r="F14" s="24" t="s">
        <v>12</v>
      </c>
      <c r="G14" s="25" t="s">
        <v>12</v>
      </c>
      <c r="H14" s="29" t="s">
        <v>12</v>
      </c>
    </row>
    <row r="15" spans="1:13" x14ac:dyDescent="0.25">
      <c r="A15" s="26"/>
      <c r="B15" s="27" t="s">
        <v>16</v>
      </c>
      <c r="C15" s="32"/>
      <c r="D15" s="23">
        <v>5</v>
      </c>
      <c r="E15" s="28">
        <v>3</v>
      </c>
      <c r="F15" s="31">
        <f>E14-E15</f>
        <v>113</v>
      </c>
      <c r="G15" s="33">
        <f>F13-F15</f>
        <v>28872</v>
      </c>
      <c r="H15" s="33">
        <v>59957</v>
      </c>
    </row>
    <row r="16" spans="1:13" x14ac:dyDescent="0.25">
      <c r="A16" s="21" t="s">
        <v>17</v>
      </c>
      <c r="B16" s="22"/>
      <c r="C16" s="22"/>
      <c r="D16" s="23">
        <v>6</v>
      </c>
      <c r="E16" s="24" t="s">
        <v>12</v>
      </c>
      <c r="F16" s="24" t="s">
        <v>12</v>
      </c>
      <c r="G16" s="33">
        <f>G90</f>
        <v>-4173</v>
      </c>
      <c r="H16" s="33">
        <v>1388</v>
      </c>
    </row>
    <row r="17" spans="1:8" x14ac:dyDescent="0.25">
      <c r="A17" s="21" t="s">
        <v>18</v>
      </c>
      <c r="B17" s="22"/>
      <c r="C17" s="22"/>
      <c r="D17" s="23">
        <v>7</v>
      </c>
      <c r="E17" s="24" t="s">
        <v>12</v>
      </c>
      <c r="F17" s="24" t="s">
        <v>12</v>
      </c>
      <c r="G17" s="33">
        <v>146</v>
      </c>
      <c r="H17" s="33">
        <v>992</v>
      </c>
    </row>
    <row r="18" spans="1:8" x14ac:dyDescent="0.25">
      <c r="A18" s="34" t="s">
        <v>19</v>
      </c>
      <c r="B18" s="27"/>
      <c r="C18" s="27"/>
      <c r="D18" s="23">
        <v>8</v>
      </c>
      <c r="E18" s="24" t="s">
        <v>12</v>
      </c>
      <c r="F18" s="24" t="s">
        <v>12</v>
      </c>
      <c r="G18" s="25" t="s">
        <v>12</v>
      </c>
      <c r="H18" s="29" t="s">
        <v>12</v>
      </c>
    </row>
    <row r="19" spans="1:8" x14ac:dyDescent="0.25">
      <c r="A19" s="34"/>
      <c r="B19" s="35" t="s">
        <v>20</v>
      </c>
      <c r="C19" s="27"/>
      <c r="D19" s="23">
        <v>9</v>
      </c>
      <c r="E19" s="28" t="s">
        <v>12</v>
      </c>
      <c r="F19" s="24" t="s">
        <v>12</v>
      </c>
      <c r="G19" s="25" t="s">
        <v>12</v>
      </c>
      <c r="H19" s="29" t="s">
        <v>12</v>
      </c>
    </row>
    <row r="20" spans="1:8" x14ac:dyDescent="0.25">
      <c r="A20" s="34"/>
      <c r="B20" s="27"/>
      <c r="C20" s="35" t="s">
        <v>21</v>
      </c>
      <c r="D20" s="23">
        <v>10</v>
      </c>
      <c r="E20" s="28">
        <v>91749</v>
      </c>
      <c r="F20" s="24" t="s">
        <v>12</v>
      </c>
      <c r="G20" s="25" t="s">
        <v>12</v>
      </c>
      <c r="H20" s="29" t="s">
        <v>12</v>
      </c>
    </row>
    <row r="21" spans="1:8" x14ac:dyDescent="0.25">
      <c r="A21" s="34"/>
      <c r="B21" s="27"/>
      <c r="C21" s="36" t="s">
        <v>22</v>
      </c>
      <c r="D21" s="23">
        <v>11</v>
      </c>
      <c r="E21" s="28">
        <v>71771</v>
      </c>
      <c r="F21" s="31">
        <f>E20-E21</f>
        <v>19978</v>
      </c>
      <c r="G21" s="25" t="s">
        <v>12</v>
      </c>
      <c r="H21" s="29" t="s">
        <v>12</v>
      </c>
    </row>
    <row r="22" spans="1:8" x14ac:dyDescent="0.25">
      <c r="A22" s="34"/>
      <c r="B22" s="35" t="s">
        <v>23</v>
      </c>
      <c r="C22" s="37"/>
      <c r="D22" s="23">
        <v>12</v>
      </c>
      <c r="E22" s="28" t="s">
        <v>12</v>
      </c>
      <c r="F22" s="24" t="s">
        <v>12</v>
      </c>
      <c r="G22" s="25" t="s">
        <v>12</v>
      </c>
      <c r="H22" s="29" t="s">
        <v>12</v>
      </c>
    </row>
    <row r="23" spans="1:8" x14ac:dyDescent="0.25">
      <c r="A23" s="34"/>
      <c r="B23" s="27"/>
      <c r="C23" s="35" t="s">
        <v>24</v>
      </c>
      <c r="D23" s="23">
        <v>13</v>
      </c>
      <c r="E23" s="28">
        <v>-3216</v>
      </c>
      <c r="F23" s="24" t="s">
        <v>12</v>
      </c>
      <c r="G23" s="25" t="s">
        <v>12</v>
      </c>
      <c r="H23" s="29" t="s">
        <v>12</v>
      </c>
    </row>
    <row r="24" spans="1:8" x14ac:dyDescent="0.25">
      <c r="A24" s="21"/>
      <c r="B24" s="22"/>
      <c r="C24" s="38" t="s">
        <v>25</v>
      </c>
      <c r="D24" s="23">
        <v>14</v>
      </c>
      <c r="E24" s="28">
        <v>-1138</v>
      </c>
      <c r="F24" s="31">
        <f>E23-E24</f>
        <v>-2078</v>
      </c>
      <c r="G24" s="33">
        <f>F21+F24</f>
        <v>17900</v>
      </c>
      <c r="H24" s="33">
        <v>24165</v>
      </c>
    </row>
    <row r="25" spans="1:8" x14ac:dyDescent="0.25">
      <c r="A25" s="21" t="s">
        <v>26</v>
      </c>
      <c r="B25" s="22"/>
      <c r="C25" s="22"/>
      <c r="D25" s="23">
        <v>15</v>
      </c>
      <c r="E25" s="24" t="s">
        <v>12</v>
      </c>
      <c r="F25" s="24" t="s">
        <v>12</v>
      </c>
      <c r="G25" s="33">
        <v>0</v>
      </c>
      <c r="H25" s="33">
        <v>0</v>
      </c>
    </row>
    <row r="26" spans="1:8" x14ac:dyDescent="0.25">
      <c r="A26" s="21" t="s">
        <v>27</v>
      </c>
      <c r="B26" s="22"/>
      <c r="C26" s="22"/>
      <c r="D26" s="23">
        <v>16</v>
      </c>
      <c r="E26" s="24" t="s">
        <v>12</v>
      </c>
      <c r="F26" s="24" t="s">
        <v>12</v>
      </c>
      <c r="G26" s="33">
        <v>1561</v>
      </c>
      <c r="H26" s="33">
        <v>3320</v>
      </c>
    </row>
    <row r="27" spans="1:8" x14ac:dyDescent="0.25">
      <c r="A27" s="34" t="s">
        <v>28</v>
      </c>
      <c r="B27" s="27"/>
      <c r="C27" s="27"/>
      <c r="D27" s="23">
        <v>17</v>
      </c>
      <c r="E27" s="24" t="s">
        <v>12</v>
      </c>
      <c r="F27" s="24" t="s">
        <v>12</v>
      </c>
      <c r="G27" s="25" t="s">
        <v>12</v>
      </c>
      <c r="H27" s="29" t="s">
        <v>12</v>
      </c>
    </row>
    <row r="28" spans="1:8" x14ac:dyDescent="0.25">
      <c r="A28" s="26"/>
      <c r="B28" s="27" t="s">
        <v>29</v>
      </c>
      <c r="C28" s="37"/>
      <c r="D28" s="23">
        <v>18</v>
      </c>
      <c r="E28" s="24" t="s">
        <v>12</v>
      </c>
      <c r="F28" s="28">
        <v>1071</v>
      </c>
      <c r="G28" s="25" t="s">
        <v>12</v>
      </c>
      <c r="H28" s="29" t="s">
        <v>12</v>
      </c>
    </row>
    <row r="29" spans="1:8" x14ac:dyDescent="0.25">
      <c r="A29" s="26"/>
      <c r="B29" s="27" t="s">
        <v>30</v>
      </c>
      <c r="C29" s="37"/>
      <c r="D29" s="23">
        <v>19</v>
      </c>
      <c r="E29" s="24" t="s">
        <v>12</v>
      </c>
      <c r="F29" s="28">
        <v>0</v>
      </c>
      <c r="G29" s="25" t="s">
        <v>12</v>
      </c>
      <c r="H29" s="29" t="s">
        <v>12</v>
      </c>
    </row>
    <row r="30" spans="1:8" x14ac:dyDescent="0.25">
      <c r="A30" s="26"/>
      <c r="B30" s="27" t="s">
        <v>31</v>
      </c>
      <c r="C30" s="37"/>
      <c r="D30" s="23">
        <v>20</v>
      </c>
      <c r="E30" s="24" t="s">
        <v>12</v>
      </c>
      <c r="F30" s="28">
        <v>2403</v>
      </c>
      <c r="G30" s="25" t="s">
        <v>12</v>
      </c>
      <c r="H30" s="29" t="s">
        <v>12</v>
      </c>
    </row>
    <row r="31" spans="1:8" x14ac:dyDescent="0.25">
      <c r="A31" s="26"/>
      <c r="B31" s="27" t="s">
        <v>32</v>
      </c>
      <c r="C31" s="27"/>
      <c r="D31" s="23">
        <v>21</v>
      </c>
      <c r="E31" s="24" t="s">
        <v>12</v>
      </c>
      <c r="F31" s="28">
        <v>13692</v>
      </c>
      <c r="G31" s="33">
        <f>F28+F29+F30-F31</f>
        <v>-10218</v>
      </c>
      <c r="H31" s="33">
        <v>-20514</v>
      </c>
    </row>
    <row r="32" spans="1:8" x14ac:dyDescent="0.25">
      <c r="A32" s="21" t="s">
        <v>33</v>
      </c>
      <c r="B32" s="22"/>
      <c r="C32" s="22"/>
      <c r="D32" s="23">
        <v>22</v>
      </c>
      <c r="E32" s="24" t="s">
        <v>12</v>
      </c>
      <c r="F32" s="24" t="s">
        <v>12</v>
      </c>
      <c r="G32" s="33">
        <v>129</v>
      </c>
      <c r="H32" s="33">
        <v>161</v>
      </c>
    </row>
    <row r="33" spans="1:8" hidden="1" x14ac:dyDescent="0.25">
      <c r="A33" s="21" t="s">
        <v>34</v>
      </c>
      <c r="B33" s="22"/>
      <c r="C33" s="22"/>
      <c r="D33" s="23">
        <v>23</v>
      </c>
      <c r="E33" s="24" t="s">
        <v>12</v>
      </c>
      <c r="F33" s="24" t="s">
        <v>12</v>
      </c>
      <c r="G33" s="33"/>
      <c r="H33" s="33"/>
    </row>
    <row r="34" spans="1:8" ht="13.8" thickBot="1" x14ac:dyDescent="0.3">
      <c r="A34" s="39" t="s">
        <v>35</v>
      </c>
      <c r="B34" s="40"/>
      <c r="C34" s="40"/>
      <c r="D34" s="41">
        <v>24</v>
      </c>
      <c r="E34" s="42" t="s">
        <v>12</v>
      </c>
      <c r="F34" s="42" t="s">
        <v>12</v>
      </c>
      <c r="G34" s="33">
        <f>G15+G16+G17-G24-G25-G26-G31-G32-G33</f>
        <v>15473</v>
      </c>
      <c r="H34" s="33">
        <f>H15+H16+H17-H24-H25-H26-H31-H32-H33</f>
        <v>55205</v>
      </c>
    </row>
    <row r="35" spans="1:8" ht="13.8" thickBot="1" x14ac:dyDescent="0.3">
      <c r="A35" s="43" t="s">
        <v>36</v>
      </c>
      <c r="B35" s="17"/>
      <c r="C35" s="17"/>
      <c r="D35" s="44"/>
      <c r="E35" s="19"/>
      <c r="F35" s="19"/>
      <c r="G35" s="45"/>
      <c r="H35" s="45"/>
    </row>
    <row r="36" spans="1:8" ht="13.8" thickTop="1" x14ac:dyDescent="0.25">
      <c r="A36" s="21" t="s">
        <v>11</v>
      </c>
      <c r="B36" s="22"/>
      <c r="C36" s="22"/>
      <c r="D36" s="23" t="s">
        <v>37</v>
      </c>
      <c r="E36" s="46" t="s">
        <v>12</v>
      </c>
      <c r="F36" s="24" t="s">
        <v>12</v>
      </c>
      <c r="G36" s="25" t="s">
        <v>12</v>
      </c>
      <c r="H36" s="29" t="s">
        <v>12</v>
      </c>
    </row>
    <row r="37" spans="1:8" x14ac:dyDescent="0.25">
      <c r="A37" s="26"/>
      <c r="B37" s="27" t="s">
        <v>13</v>
      </c>
      <c r="C37" s="27"/>
      <c r="D37" s="23" t="s">
        <v>38</v>
      </c>
      <c r="E37" s="28" t="s">
        <v>12</v>
      </c>
      <c r="F37" s="28">
        <v>3400188</v>
      </c>
      <c r="G37" s="25" t="s">
        <v>12</v>
      </c>
      <c r="H37" s="29" t="s">
        <v>12</v>
      </c>
    </row>
    <row r="38" spans="1:8" x14ac:dyDescent="0.25">
      <c r="A38" s="26"/>
      <c r="B38" s="30" t="s">
        <v>14</v>
      </c>
      <c r="C38" s="27"/>
      <c r="D38" s="23" t="s">
        <v>39</v>
      </c>
      <c r="E38" s="28" t="s">
        <v>12</v>
      </c>
      <c r="F38" s="28">
        <v>688000</v>
      </c>
      <c r="G38" s="25" t="s">
        <v>12</v>
      </c>
      <c r="H38" s="29" t="s">
        <v>12</v>
      </c>
    </row>
    <row r="39" spans="1:8" x14ac:dyDescent="0.25">
      <c r="A39" s="47"/>
      <c r="B39" s="22" t="s">
        <v>40</v>
      </c>
      <c r="C39" s="48"/>
      <c r="D39" s="23" t="s">
        <v>41</v>
      </c>
      <c r="E39" s="28" t="s">
        <v>12</v>
      </c>
      <c r="F39" s="28">
        <v>-1182</v>
      </c>
      <c r="G39" s="33">
        <f>F37-F38-F39</f>
        <v>2713370</v>
      </c>
      <c r="H39" s="33">
        <v>5205739</v>
      </c>
    </row>
    <row r="40" spans="1:8" x14ac:dyDescent="0.25">
      <c r="A40" s="49" t="s">
        <v>42</v>
      </c>
      <c r="B40" s="50"/>
      <c r="C40" s="51"/>
      <c r="D40" s="23" t="s">
        <v>43</v>
      </c>
      <c r="E40" s="52" t="s">
        <v>12</v>
      </c>
      <c r="F40" s="53" t="s">
        <v>12</v>
      </c>
      <c r="G40" s="54" t="s">
        <v>12</v>
      </c>
      <c r="H40" s="55" t="s">
        <v>12</v>
      </c>
    </row>
    <row r="41" spans="1:8" x14ac:dyDescent="0.25">
      <c r="A41" s="56"/>
      <c r="B41" s="57" t="s">
        <v>44</v>
      </c>
      <c r="C41" s="58"/>
      <c r="D41" s="23" t="s">
        <v>45</v>
      </c>
      <c r="E41" s="52" t="s">
        <v>12</v>
      </c>
      <c r="F41" s="59">
        <v>0</v>
      </c>
      <c r="G41" s="60" t="s">
        <v>12</v>
      </c>
      <c r="H41" s="61" t="s">
        <v>12</v>
      </c>
    </row>
    <row r="42" spans="1:8" ht="12.75" customHeight="1" x14ac:dyDescent="0.25">
      <c r="A42" s="49"/>
      <c r="B42" s="270" t="s">
        <v>46</v>
      </c>
      <c r="C42" s="271"/>
      <c r="D42" s="23" t="s">
        <v>47</v>
      </c>
      <c r="E42" s="62" t="s">
        <v>12</v>
      </c>
      <c r="F42" s="28" t="s">
        <v>12</v>
      </c>
      <c r="G42" s="54" t="s">
        <v>12</v>
      </c>
      <c r="H42" s="55" t="s">
        <v>12</v>
      </c>
    </row>
    <row r="43" spans="1:8" x14ac:dyDescent="0.25">
      <c r="A43" s="56"/>
      <c r="B43" s="63"/>
      <c r="C43" s="64" t="s">
        <v>48</v>
      </c>
      <c r="D43" s="23" t="s">
        <v>49</v>
      </c>
      <c r="E43" s="62">
        <v>0</v>
      </c>
      <c r="F43" s="28" t="s">
        <v>12</v>
      </c>
      <c r="G43" s="29" t="s">
        <v>12</v>
      </c>
      <c r="H43" s="29" t="s">
        <v>12</v>
      </c>
    </row>
    <row r="44" spans="1:8" x14ac:dyDescent="0.25">
      <c r="A44" s="56"/>
      <c r="B44" s="64"/>
      <c r="C44" s="65" t="s">
        <v>50</v>
      </c>
      <c r="D44" s="23" t="s">
        <v>51</v>
      </c>
      <c r="E44" s="31">
        <v>408192</v>
      </c>
      <c r="F44" s="31">
        <f>E43+E44</f>
        <v>408192</v>
      </c>
      <c r="G44" s="29" t="s">
        <v>12</v>
      </c>
      <c r="H44" s="29" t="s">
        <v>12</v>
      </c>
    </row>
    <row r="45" spans="1:8" x14ac:dyDescent="0.25">
      <c r="A45" s="56"/>
      <c r="B45" s="57" t="s">
        <v>52</v>
      </c>
      <c r="C45" s="64"/>
      <c r="D45" s="23" t="s">
        <v>53</v>
      </c>
      <c r="E45" s="62" t="s">
        <v>12</v>
      </c>
      <c r="F45" s="31">
        <v>0</v>
      </c>
      <c r="G45" s="66" t="s">
        <v>12</v>
      </c>
      <c r="H45" s="66" t="s">
        <v>12</v>
      </c>
    </row>
    <row r="46" spans="1:8" x14ac:dyDescent="0.25">
      <c r="A46" s="56"/>
      <c r="B46" s="67" t="s">
        <v>54</v>
      </c>
      <c r="C46" s="64"/>
      <c r="D46" s="23" t="s">
        <v>55</v>
      </c>
      <c r="E46" s="62" t="s">
        <v>12</v>
      </c>
      <c r="F46" s="31">
        <v>864591</v>
      </c>
      <c r="G46" s="33">
        <f>F44+F45+F46</f>
        <v>1272783</v>
      </c>
      <c r="H46" s="33">
        <v>2704942</v>
      </c>
    </row>
    <row r="47" spans="1:8" x14ac:dyDescent="0.25">
      <c r="A47" s="56" t="s">
        <v>56</v>
      </c>
      <c r="B47" s="67"/>
      <c r="C47" s="64"/>
      <c r="D47" s="23" t="s">
        <v>57</v>
      </c>
      <c r="E47" s="62" t="s">
        <v>12</v>
      </c>
      <c r="F47" s="53" t="s">
        <v>12</v>
      </c>
      <c r="G47" s="33">
        <v>459461</v>
      </c>
      <c r="H47" s="33">
        <v>917388</v>
      </c>
    </row>
    <row r="48" spans="1:8" x14ac:dyDescent="0.25">
      <c r="A48" s="56" t="s">
        <v>58</v>
      </c>
      <c r="B48" s="64"/>
      <c r="C48" s="64"/>
      <c r="D48" s="23" t="s">
        <v>59</v>
      </c>
      <c r="E48" s="62" t="s">
        <v>12</v>
      </c>
      <c r="F48" s="53" t="s">
        <v>12</v>
      </c>
      <c r="G48" s="33">
        <v>23688</v>
      </c>
      <c r="H48" s="33">
        <v>67636</v>
      </c>
    </row>
    <row r="49" spans="1:8" x14ac:dyDescent="0.25">
      <c r="A49" s="49" t="s">
        <v>60</v>
      </c>
      <c r="B49" s="51"/>
      <c r="C49" s="51"/>
      <c r="D49" s="23" t="s">
        <v>61</v>
      </c>
      <c r="E49" s="62" t="s">
        <v>12</v>
      </c>
      <c r="F49" s="53" t="s">
        <v>12</v>
      </c>
      <c r="G49" s="54" t="s">
        <v>12</v>
      </c>
      <c r="H49" s="55" t="s">
        <v>12</v>
      </c>
    </row>
    <row r="50" spans="1:8" x14ac:dyDescent="0.25">
      <c r="A50" s="49"/>
      <c r="B50" s="57" t="s">
        <v>20</v>
      </c>
      <c r="C50" s="51"/>
      <c r="D50" s="23" t="s">
        <v>62</v>
      </c>
      <c r="E50" s="62" t="s">
        <v>12</v>
      </c>
      <c r="F50" s="28" t="s">
        <v>12</v>
      </c>
      <c r="G50" s="54" t="s">
        <v>12</v>
      </c>
      <c r="H50" s="55" t="s">
        <v>12</v>
      </c>
    </row>
    <row r="51" spans="1:8" x14ac:dyDescent="0.25">
      <c r="A51" s="49"/>
      <c r="B51" s="51"/>
      <c r="C51" s="57" t="s">
        <v>21</v>
      </c>
      <c r="D51" s="23" t="s">
        <v>63</v>
      </c>
      <c r="E51" s="31">
        <v>2317757</v>
      </c>
      <c r="F51" s="28" t="s">
        <v>12</v>
      </c>
      <c r="G51" s="29" t="s">
        <v>12</v>
      </c>
      <c r="H51" s="29" t="s">
        <v>12</v>
      </c>
    </row>
    <row r="52" spans="1:8" x14ac:dyDescent="0.25">
      <c r="A52" s="49"/>
      <c r="B52" s="68"/>
      <c r="C52" s="69" t="s">
        <v>64</v>
      </c>
      <c r="D52" s="23" t="s">
        <v>65</v>
      </c>
      <c r="E52" s="31">
        <v>320436</v>
      </c>
      <c r="F52" s="31">
        <f>E51-E52</f>
        <v>1997321</v>
      </c>
      <c r="G52" s="25" t="s">
        <v>12</v>
      </c>
      <c r="H52" s="29" t="s">
        <v>12</v>
      </c>
    </row>
    <row r="53" spans="1:8" x14ac:dyDescent="0.25">
      <c r="A53" s="49"/>
      <c r="B53" s="57" t="s">
        <v>23</v>
      </c>
      <c r="C53" s="50"/>
      <c r="D53" s="23" t="s">
        <v>66</v>
      </c>
      <c r="E53" s="62" t="s">
        <v>12</v>
      </c>
      <c r="F53" s="28" t="s">
        <v>12</v>
      </c>
      <c r="G53" s="29" t="s">
        <v>12</v>
      </c>
      <c r="H53" s="29" t="s">
        <v>12</v>
      </c>
    </row>
    <row r="54" spans="1:8" x14ac:dyDescent="0.25">
      <c r="A54" s="49"/>
      <c r="B54" s="64"/>
      <c r="C54" s="67" t="s">
        <v>24</v>
      </c>
      <c r="D54" s="23" t="s">
        <v>67</v>
      </c>
      <c r="E54" s="31">
        <v>13325</v>
      </c>
      <c r="F54" s="70" t="s">
        <v>12</v>
      </c>
      <c r="G54" s="71" t="s">
        <v>12</v>
      </c>
      <c r="H54" s="29" t="s">
        <v>12</v>
      </c>
    </row>
    <row r="55" spans="1:8" x14ac:dyDescent="0.25">
      <c r="A55" s="49"/>
      <c r="B55" s="51"/>
      <c r="C55" s="57" t="s">
        <v>68</v>
      </c>
      <c r="D55" s="23" t="s">
        <v>69</v>
      </c>
      <c r="E55" s="31">
        <v>-63226</v>
      </c>
      <c r="F55" s="31">
        <f>E54-E55</f>
        <v>76551</v>
      </c>
      <c r="G55" s="33">
        <f>F52+F55</f>
        <v>2073872</v>
      </c>
      <c r="H55" s="33">
        <v>5125069</v>
      </c>
    </row>
    <row r="56" spans="1:8" x14ac:dyDescent="0.25">
      <c r="A56" s="49" t="s">
        <v>70</v>
      </c>
      <c r="B56" s="51"/>
      <c r="C56" s="51"/>
      <c r="D56" s="23" t="s">
        <v>71</v>
      </c>
      <c r="E56" s="62" t="s">
        <v>12</v>
      </c>
      <c r="F56" s="53" t="s">
        <v>12</v>
      </c>
      <c r="G56" s="54" t="s">
        <v>12</v>
      </c>
      <c r="H56" s="55" t="s">
        <v>12</v>
      </c>
    </row>
    <row r="57" spans="1:8" x14ac:dyDescent="0.25">
      <c r="A57" s="72"/>
      <c r="B57" s="73" t="s">
        <v>72</v>
      </c>
      <c r="C57" s="73"/>
      <c r="D57" s="23" t="s">
        <v>73</v>
      </c>
      <c r="E57" s="62" t="s">
        <v>12</v>
      </c>
      <c r="F57" s="28" t="s">
        <v>12</v>
      </c>
      <c r="G57" s="54" t="s">
        <v>12</v>
      </c>
      <c r="H57" s="55" t="s">
        <v>12</v>
      </c>
    </row>
    <row r="58" spans="1:8" x14ac:dyDescent="0.25">
      <c r="A58" s="49"/>
      <c r="B58" s="51"/>
      <c r="C58" s="57" t="s">
        <v>21</v>
      </c>
      <c r="D58" s="23" t="s">
        <v>74</v>
      </c>
      <c r="E58" s="31">
        <v>-723740</v>
      </c>
      <c r="F58" s="28" t="s">
        <v>12</v>
      </c>
      <c r="G58" s="29" t="s">
        <v>12</v>
      </c>
      <c r="H58" s="29" t="s">
        <v>12</v>
      </c>
    </row>
    <row r="59" spans="1:8" x14ac:dyDescent="0.25">
      <c r="A59" s="49"/>
      <c r="B59" s="51"/>
      <c r="C59" s="57" t="s">
        <v>64</v>
      </c>
      <c r="D59" s="23" t="s">
        <v>75</v>
      </c>
      <c r="E59" s="31">
        <v>0</v>
      </c>
      <c r="F59" s="28">
        <f>E58-E59</f>
        <v>-723740</v>
      </c>
      <c r="G59" s="54" t="s">
        <v>12</v>
      </c>
      <c r="H59" s="55" t="s">
        <v>12</v>
      </c>
    </row>
    <row r="60" spans="1:8" x14ac:dyDescent="0.25">
      <c r="A60" s="49"/>
      <c r="B60" s="57" t="s">
        <v>76</v>
      </c>
      <c r="C60" s="51"/>
      <c r="D60" s="23" t="s">
        <v>77</v>
      </c>
      <c r="E60" s="62" t="s">
        <v>12</v>
      </c>
      <c r="F60" s="28">
        <v>48584</v>
      </c>
      <c r="G60" s="33">
        <f>F59+F60</f>
        <v>-675156</v>
      </c>
      <c r="H60" s="33">
        <v>-2186260</v>
      </c>
    </row>
    <row r="61" spans="1:8" x14ac:dyDescent="0.25">
      <c r="A61" s="56" t="s">
        <v>78</v>
      </c>
      <c r="B61" s="64"/>
      <c r="C61" s="64"/>
      <c r="D61" s="23" t="s">
        <v>79</v>
      </c>
      <c r="E61" s="62" t="s">
        <v>12</v>
      </c>
      <c r="F61" s="53" t="s">
        <v>12</v>
      </c>
      <c r="G61" s="33">
        <v>132030</v>
      </c>
      <c r="H61" s="33">
        <v>259153</v>
      </c>
    </row>
    <row r="62" spans="1:8" x14ac:dyDescent="0.25">
      <c r="A62" s="56" t="s">
        <v>80</v>
      </c>
      <c r="B62" s="64"/>
      <c r="C62" s="64"/>
      <c r="D62" s="23" t="s">
        <v>81</v>
      </c>
      <c r="E62" s="62" t="s">
        <v>12</v>
      </c>
      <c r="F62" s="53" t="s">
        <v>12</v>
      </c>
      <c r="G62" s="54" t="s">
        <v>12</v>
      </c>
      <c r="H62" s="55" t="s">
        <v>12</v>
      </c>
    </row>
    <row r="63" spans="1:8" x14ac:dyDescent="0.25">
      <c r="A63" s="26"/>
      <c r="B63" s="27" t="s">
        <v>29</v>
      </c>
      <c r="C63" s="74"/>
      <c r="D63" s="23" t="s">
        <v>82</v>
      </c>
      <c r="E63" s="24" t="s">
        <v>12</v>
      </c>
      <c r="F63" s="28">
        <v>951963</v>
      </c>
      <c r="G63" s="25" t="s">
        <v>12</v>
      </c>
      <c r="H63" s="29" t="s">
        <v>12</v>
      </c>
    </row>
    <row r="64" spans="1:8" x14ac:dyDescent="0.25">
      <c r="A64" s="26"/>
      <c r="B64" s="27" t="s">
        <v>30</v>
      </c>
      <c r="C64" s="74"/>
      <c r="D64" s="23" t="s">
        <v>83</v>
      </c>
      <c r="E64" s="24" t="s">
        <v>12</v>
      </c>
      <c r="F64" s="28">
        <v>66402.029460000107</v>
      </c>
      <c r="G64" s="25" t="s">
        <v>12</v>
      </c>
      <c r="H64" s="29" t="s">
        <v>12</v>
      </c>
    </row>
    <row r="65" spans="1:8" x14ac:dyDescent="0.25">
      <c r="A65" s="26"/>
      <c r="B65" s="27" t="s">
        <v>31</v>
      </c>
      <c r="C65" s="75"/>
      <c r="D65" s="23" t="s">
        <v>84</v>
      </c>
      <c r="E65" s="24" t="s">
        <v>12</v>
      </c>
      <c r="F65" s="28">
        <v>222766</v>
      </c>
      <c r="G65" s="25" t="s">
        <v>12</v>
      </c>
      <c r="H65" s="29" t="s">
        <v>12</v>
      </c>
    </row>
    <row r="66" spans="1:8" x14ac:dyDescent="0.25">
      <c r="A66" s="26"/>
      <c r="B66" s="27" t="s">
        <v>85</v>
      </c>
      <c r="C66" s="22"/>
      <c r="D66" s="23" t="s">
        <v>86</v>
      </c>
      <c r="E66" s="24" t="s">
        <v>12</v>
      </c>
      <c r="F66" s="28">
        <v>351789</v>
      </c>
      <c r="G66" s="33">
        <f>F63+F64+F65-F66</f>
        <v>889342.02946000011</v>
      </c>
      <c r="H66" s="33">
        <v>1466914.8270699999</v>
      </c>
    </row>
    <row r="67" spans="1:8" x14ac:dyDescent="0.25">
      <c r="A67" s="56" t="s">
        <v>87</v>
      </c>
      <c r="B67" s="76"/>
      <c r="C67" s="64"/>
      <c r="D67" s="23" t="s">
        <v>88</v>
      </c>
      <c r="E67" s="62" t="s">
        <v>12</v>
      </c>
      <c r="F67" s="24" t="s">
        <v>12</v>
      </c>
      <c r="G67" s="66" t="s">
        <v>12</v>
      </c>
      <c r="H67" s="66" t="s">
        <v>12</v>
      </c>
    </row>
    <row r="68" spans="1:8" x14ac:dyDescent="0.25">
      <c r="A68" s="49"/>
      <c r="B68" s="57" t="s">
        <v>89</v>
      </c>
      <c r="C68" s="51"/>
      <c r="D68" s="23" t="s">
        <v>90</v>
      </c>
      <c r="E68" s="62" t="s">
        <v>12</v>
      </c>
      <c r="F68" s="28">
        <v>55290</v>
      </c>
      <c r="G68" s="66" t="s">
        <v>12</v>
      </c>
      <c r="H68" s="66" t="s">
        <v>12</v>
      </c>
    </row>
    <row r="69" spans="1:8" x14ac:dyDescent="0.25">
      <c r="A69" s="49"/>
      <c r="B69" s="57" t="s">
        <v>91</v>
      </c>
      <c r="C69" s="51"/>
      <c r="D69" s="23" t="s">
        <v>92</v>
      </c>
      <c r="E69" s="62" t="s">
        <v>12</v>
      </c>
      <c r="F69" s="28">
        <v>0</v>
      </c>
      <c r="G69" s="66" t="s">
        <v>12</v>
      </c>
      <c r="H69" s="66" t="s">
        <v>12</v>
      </c>
    </row>
    <row r="70" spans="1:8" x14ac:dyDescent="0.25">
      <c r="A70" s="56"/>
      <c r="B70" s="67" t="s">
        <v>93</v>
      </c>
      <c r="C70" s="64"/>
      <c r="D70" s="23" t="s">
        <v>94</v>
      </c>
      <c r="E70" s="62" t="s">
        <v>12</v>
      </c>
      <c r="F70" s="28">
        <v>863287</v>
      </c>
      <c r="G70" s="33">
        <f>F68+F69+F70</f>
        <v>918577</v>
      </c>
      <c r="H70" s="33">
        <v>2259354</v>
      </c>
    </row>
    <row r="71" spans="1:8" x14ac:dyDescent="0.25">
      <c r="A71" s="49" t="s">
        <v>95</v>
      </c>
      <c r="B71" s="51"/>
      <c r="C71" s="64"/>
      <c r="D71" s="23" t="s">
        <v>96</v>
      </c>
      <c r="E71" s="62" t="s">
        <v>12</v>
      </c>
      <c r="F71" s="24" t="s">
        <v>12</v>
      </c>
      <c r="G71" s="33">
        <v>526658</v>
      </c>
      <c r="H71" s="33">
        <v>738908</v>
      </c>
    </row>
    <row r="72" spans="1:8" x14ac:dyDescent="0.25">
      <c r="A72" s="77" t="s">
        <v>97</v>
      </c>
      <c r="B72" s="78"/>
      <c r="C72" s="78"/>
      <c r="D72" s="23" t="s">
        <v>98</v>
      </c>
      <c r="E72" s="79" t="s">
        <v>12</v>
      </c>
      <c r="F72" s="53" t="s">
        <v>12</v>
      </c>
      <c r="G72" s="33">
        <v>18205</v>
      </c>
      <c r="H72" s="33">
        <v>18126</v>
      </c>
    </row>
    <row r="73" spans="1:8" hidden="1" x14ac:dyDescent="0.25">
      <c r="A73" s="77" t="s">
        <v>99</v>
      </c>
      <c r="B73" s="78"/>
      <c r="C73" s="78"/>
      <c r="D73" s="23" t="s">
        <v>100</v>
      </c>
      <c r="E73" s="79" t="s">
        <v>12</v>
      </c>
      <c r="F73" s="53" t="s">
        <v>12</v>
      </c>
      <c r="G73" s="33"/>
      <c r="H73" s="33"/>
    </row>
    <row r="74" spans="1:8" ht="13.8" thickBot="1" x14ac:dyDescent="0.3">
      <c r="A74" s="39" t="s">
        <v>101</v>
      </c>
      <c r="B74" s="40"/>
      <c r="C74" s="40"/>
      <c r="D74" s="23" t="s">
        <v>102</v>
      </c>
      <c r="E74" s="80" t="s">
        <v>12</v>
      </c>
      <c r="F74" s="81" t="s">
        <v>12</v>
      </c>
      <c r="G74" s="33">
        <f>G39+G46+G47+G48-G55-G60-G61-G66-G70-G71-G72-G73</f>
        <v>585773.97053999989</v>
      </c>
      <c r="H74" s="82">
        <f>H39+H46+H47+H48-H55-H60-H61-H66-H70-H71-H72-H73</f>
        <v>1214440.1729300003</v>
      </c>
    </row>
    <row r="75" spans="1:8" ht="13.8" thickBot="1" x14ac:dyDescent="0.3">
      <c r="A75" s="43" t="s">
        <v>103</v>
      </c>
      <c r="B75" s="17"/>
      <c r="C75" s="17"/>
      <c r="D75" s="83"/>
      <c r="E75" s="84"/>
      <c r="F75" s="19"/>
      <c r="G75" s="20"/>
      <c r="H75" s="45"/>
    </row>
    <row r="76" spans="1:8" ht="13.8" thickTop="1" x14ac:dyDescent="0.25">
      <c r="A76" s="77" t="s">
        <v>104</v>
      </c>
      <c r="B76" s="78"/>
      <c r="C76" s="78"/>
      <c r="D76" s="85" t="s">
        <v>105</v>
      </c>
      <c r="E76" s="79" t="s">
        <v>12</v>
      </c>
      <c r="F76" s="53" t="s">
        <v>12</v>
      </c>
      <c r="G76" s="33">
        <f>G34</f>
        <v>15473</v>
      </c>
      <c r="H76" s="33">
        <f>H34</f>
        <v>55205</v>
      </c>
    </row>
    <row r="77" spans="1:8" x14ac:dyDescent="0.25">
      <c r="A77" s="77" t="s">
        <v>106</v>
      </c>
      <c r="B77" s="78"/>
      <c r="C77" s="78"/>
      <c r="D77" s="85" t="s">
        <v>107</v>
      </c>
      <c r="E77" s="79" t="s">
        <v>12</v>
      </c>
      <c r="F77" s="53" t="s">
        <v>12</v>
      </c>
      <c r="G77" s="33">
        <f>G74</f>
        <v>585773.97053999989</v>
      </c>
      <c r="H77" s="33">
        <f>H74</f>
        <v>1214440.1729300003</v>
      </c>
    </row>
    <row r="78" spans="1:8" x14ac:dyDescent="0.25">
      <c r="A78" s="86" t="s">
        <v>108</v>
      </c>
      <c r="B78" s="87"/>
      <c r="C78" s="87"/>
      <c r="D78" s="85" t="s">
        <v>109</v>
      </c>
      <c r="E78" s="79" t="s">
        <v>12</v>
      </c>
      <c r="F78" s="53" t="s">
        <v>12</v>
      </c>
      <c r="G78" s="55" t="s">
        <v>12</v>
      </c>
      <c r="H78" s="55" t="s">
        <v>12</v>
      </c>
    </row>
    <row r="79" spans="1:8" x14ac:dyDescent="0.25">
      <c r="A79" s="49"/>
      <c r="B79" s="57" t="s">
        <v>44</v>
      </c>
      <c r="C79" s="51"/>
      <c r="D79" s="85" t="s">
        <v>110</v>
      </c>
      <c r="E79" s="52" t="s">
        <v>12</v>
      </c>
      <c r="F79" s="59">
        <v>0</v>
      </c>
      <c r="G79" s="61" t="s">
        <v>12</v>
      </c>
      <c r="H79" s="61" t="s">
        <v>12</v>
      </c>
    </row>
    <row r="80" spans="1:8" ht="12.75" customHeight="1" x14ac:dyDescent="0.25">
      <c r="A80" s="49"/>
      <c r="B80" s="270" t="s">
        <v>111</v>
      </c>
      <c r="C80" s="271"/>
      <c r="D80" s="85" t="s">
        <v>112</v>
      </c>
      <c r="E80" s="62" t="s">
        <v>12</v>
      </c>
      <c r="F80" s="28" t="s">
        <v>12</v>
      </c>
      <c r="G80" s="55" t="s">
        <v>12</v>
      </c>
      <c r="H80" s="55" t="s">
        <v>12</v>
      </c>
    </row>
    <row r="81" spans="1:8" x14ac:dyDescent="0.25">
      <c r="A81" s="49"/>
      <c r="B81" s="51"/>
      <c r="C81" s="57" t="s">
        <v>48</v>
      </c>
      <c r="D81" s="85" t="s">
        <v>113</v>
      </c>
      <c r="E81" s="88">
        <v>7</v>
      </c>
      <c r="F81" s="28" t="s">
        <v>12</v>
      </c>
      <c r="G81" s="29" t="s">
        <v>12</v>
      </c>
      <c r="H81" s="29" t="s">
        <v>12</v>
      </c>
    </row>
    <row r="82" spans="1:8" x14ac:dyDescent="0.25">
      <c r="A82" s="49"/>
      <c r="B82" s="51"/>
      <c r="C82" s="57" t="s">
        <v>50</v>
      </c>
      <c r="D82" s="85" t="s">
        <v>114</v>
      </c>
      <c r="E82" s="89">
        <v>1082</v>
      </c>
      <c r="F82" s="31">
        <f>E81+E82</f>
        <v>1089</v>
      </c>
      <c r="G82" s="29" t="s">
        <v>12</v>
      </c>
      <c r="H82" s="29" t="s">
        <v>12</v>
      </c>
    </row>
    <row r="83" spans="1:8" x14ac:dyDescent="0.25">
      <c r="A83" s="49"/>
      <c r="B83" s="57" t="s">
        <v>52</v>
      </c>
      <c r="C83" s="51"/>
      <c r="D83" s="85" t="s">
        <v>115</v>
      </c>
      <c r="E83" s="62" t="s">
        <v>12</v>
      </c>
      <c r="F83" s="31">
        <v>1583</v>
      </c>
      <c r="G83" s="66" t="s">
        <v>12</v>
      </c>
      <c r="H83" s="66" t="s">
        <v>12</v>
      </c>
    </row>
    <row r="84" spans="1:8" x14ac:dyDescent="0.25">
      <c r="A84" s="49"/>
      <c r="B84" s="57" t="s">
        <v>54</v>
      </c>
      <c r="C84" s="51"/>
      <c r="D84" s="85" t="s">
        <v>116</v>
      </c>
      <c r="E84" s="62" t="s">
        <v>12</v>
      </c>
      <c r="F84" s="31">
        <v>0</v>
      </c>
      <c r="G84" s="33">
        <f>F79+F82+F83+F84</f>
        <v>2672</v>
      </c>
      <c r="H84" s="33">
        <v>37352</v>
      </c>
    </row>
    <row r="85" spans="1:8" ht="12.75" hidden="1" customHeight="1" x14ac:dyDescent="0.25">
      <c r="A85" s="272" t="s">
        <v>117</v>
      </c>
      <c r="B85" s="273"/>
      <c r="C85" s="274"/>
      <c r="D85" s="85" t="s">
        <v>118</v>
      </c>
      <c r="E85" s="79" t="s">
        <v>12</v>
      </c>
      <c r="F85" s="24" t="s">
        <v>12</v>
      </c>
      <c r="G85" s="33">
        <f>G73</f>
        <v>0</v>
      </c>
      <c r="H85" s="33">
        <f>H73</f>
        <v>0</v>
      </c>
    </row>
    <row r="86" spans="1:8" x14ac:dyDescent="0.25">
      <c r="A86" s="49" t="s">
        <v>119</v>
      </c>
      <c r="B86" s="50"/>
      <c r="C86" s="51"/>
      <c r="D86" s="85" t="s">
        <v>120</v>
      </c>
      <c r="E86" s="62" t="s">
        <v>12</v>
      </c>
      <c r="F86" s="24" t="s">
        <v>12</v>
      </c>
      <c r="G86" s="66" t="s">
        <v>12</v>
      </c>
      <c r="H86" s="66" t="s">
        <v>12</v>
      </c>
    </row>
    <row r="87" spans="1:8" x14ac:dyDescent="0.25">
      <c r="A87" s="90"/>
      <c r="B87" s="51" t="s">
        <v>89</v>
      </c>
      <c r="C87" s="51"/>
      <c r="D87" s="85" t="s">
        <v>121</v>
      </c>
      <c r="E87" s="62" t="s">
        <v>12</v>
      </c>
      <c r="F87" s="31">
        <v>3906</v>
      </c>
      <c r="G87" s="66" t="s">
        <v>12</v>
      </c>
      <c r="H87" s="66" t="s">
        <v>12</v>
      </c>
    </row>
    <row r="88" spans="1:8" x14ac:dyDescent="0.25">
      <c r="A88" s="90"/>
      <c r="B88" s="51" t="s">
        <v>122</v>
      </c>
      <c r="C88" s="51"/>
      <c r="D88" s="85" t="s">
        <v>123</v>
      </c>
      <c r="E88" s="62" t="s">
        <v>12</v>
      </c>
      <c r="F88" s="31">
        <v>2788</v>
      </c>
      <c r="G88" s="66" t="s">
        <v>12</v>
      </c>
      <c r="H88" s="66" t="s">
        <v>12</v>
      </c>
    </row>
    <row r="89" spans="1:8" x14ac:dyDescent="0.25">
      <c r="A89" s="56"/>
      <c r="B89" s="57" t="s">
        <v>124</v>
      </c>
      <c r="C89" s="64"/>
      <c r="D89" s="85" t="s">
        <v>125</v>
      </c>
      <c r="E89" s="62" t="s">
        <v>12</v>
      </c>
      <c r="F89" s="31">
        <v>151</v>
      </c>
      <c r="G89" s="33">
        <f>F87+F88+F89</f>
        <v>6845</v>
      </c>
      <c r="H89" s="33">
        <v>35964</v>
      </c>
    </row>
    <row r="90" spans="1:8" ht="12.75" customHeight="1" x14ac:dyDescent="0.25">
      <c r="A90" s="272" t="s">
        <v>126</v>
      </c>
      <c r="B90" s="273"/>
      <c r="C90" s="274"/>
      <c r="D90" s="85" t="s">
        <v>127</v>
      </c>
      <c r="E90" s="79" t="s">
        <v>12</v>
      </c>
      <c r="F90" s="46" t="s">
        <v>12</v>
      </c>
      <c r="G90" s="33">
        <v>-4173</v>
      </c>
      <c r="H90" s="33">
        <v>1388</v>
      </c>
    </row>
    <row r="91" spans="1:8" x14ac:dyDescent="0.25">
      <c r="A91" s="77" t="s">
        <v>128</v>
      </c>
      <c r="B91" s="78"/>
      <c r="C91" s="78"/>
      <c r="D91" s="85" t="s">
        <v>129</v>
      </c>
      <c r="E91" s="79" t="s">
        <v>12</v>
      </c>
      <c r="F91" s="24" t="s">
        <v>12</v>
      </c>
      <c r="G91" s="33">
        <v>9636</v>
      </c>
      <c r="H91" s="33">
        <v>18288</v>
      </c>
    </row>
    <row r="92" spans="1:8" x14ac:dyDescent="0.25">
      <c r="A92" s="77" t="s">
        <v>130</v>
      </c>
      <c r="B92" s="78"/>
      <c r="C92" s="78"/>
      <c r="D92" s="85" t="s">
        <v>131</v>
      </c>
      <c r="E92" s="79" t="s">
        <v>12</v>
      </c>
      <c r="F92" s="53" t="s">
        <v>12</v>
      </c>
      <c r="G92" s="33">
        <v>6216</v>
      </c>
      <c r="H92" s="33">
        <v>15243</v>
      </c>
    </row>
    <row r="93" spans="1:8" x14ac:dyDescent="0.25">
      <c r="A93" s="77" t="s">
        <v>132</v>
      </c>
      <c r="B93" s="78"/>
      <c r="C93" s="78"/>
      <c r="D93" s="85" t="s">
        <v>133</v>
      </c>
      <c r="E93" s="79" t="s">
        <v>12</v>
      </c>
      <c r="F93" s="53" t="s">
        <v>12</v>
      </c>
      <c r="G93" s="33">
        <v>117742</v>
      </c>
      <c r="H93" s="33">
        <v>241656</v>
      </c>
    </row>
    <row r="94" spans="1:8" x14ac:dyDescent="0.25">
      <c r="A94" s="77" t="s">
        <v>134</v>
      </c>
      <c r="B94" s="78"/>
      <c r="C94" s="78"/>
      <c r="D94" s="85" t="s">
        <v>135</v>
      </c>
      <c r="E94" s="79" t="s">
        <v>12</v>
      </c>
      <c r="F94" s="53" t="s">
        <v>12</v>
      </c>
      <c r="G94" s="33">
        <f>G76+G77+G84+G85-G89-G90+G91-G92-G93</f>
        <v>486924.97053999989</v>
      </c>
      <c r="H94" s="33">
        <f>H76+H77+H84+H85-H89-H90+H91-H92-H93</f>
        <v>1031034.1729300003</v>
      </c>
    </row>
    <row r="95" spans="1:8" hidden="1" x14ac:dyDescent="0.25">
      <c r="A95" s="77" t="s">
        <v>136</v>
      </c>
      <c r="B95" s="78"/>
      <c r="C95" s="78"/>
      <c r="D95" s="85" t="s">
        <v>137</v>
      </c>
      <c r="E95" s="79" t="s">
        <v>12</v>
      </c>
      <c r="F95" s="53" t="s">
        <v>12</v>
      </c>
      <c r="G95" s="33"/>
      <c r="H95" s="33"/>
    </row>
    <row r="96" spans="1:8" hidden="1" x14ac:dyDescent="0.25">
      <c r="A96" s="77" t="s">
        <v>138</v>
      </c>
      <c r="B96" s="78"/>
      <c r="C96" s="78"/>
      <c r="D96" s="85" t="s">
        <v>139</v>
      </c>
      <c r="E96" s="79" t="s">
        <v>12</v>
      </c>
      <c r="F96" s="53" t="s">
        <v>12</v>
      </c>
      <c r="G96" s="33"/>
      <c r="H96" s="33"/>
    </row>
    <row r="97" spans="1:8" hidden="1" x14ac:dyDescent="0.25">
      <c r="A97" s="77" t="s">
        <v>140</v>
      </c>
      <c r="B97" s="78"/>
      <c r="C97" s="78"/>
      <c r="D97" s="85" t="s">
        <v>141</v>
      </c>
      <c r="E97" s="79" t="s">
        <v>12</v>
      </c>
      <c r="F97" s="53" t="s">
        <v>12</v>
      </c>
      <c r="G97" s="33">
        <f>-G95+G96</f>
        <v>0</v>
      </c>
      <c r="H97" s="33">
        <f>-H95+H96</f>
        <v>0</v>
      </c>
    </row>
    <row r="98" spans="1:8" hidden="1" x14ac:dyDescent="0.25">
      <c r="A98" s="77" t="s">
        <v>142</v>
      </c>
      <c r="B98" s="78"/>
      <c r="C98" s="91"/>
      <c r="D98" s="85" t="s">
        <v>143</v>
      </c>
      <c r="E98" s="79" t="s">
        <v>12</v>
      </c>
      <c r="F98" s="53" t="s">
        <v>12</v>
      </c>
      <c r="G98" s="33"/>
      <c r="H98" s="33"/>
    </row>
    <row r="99" spans="1:8" ht="13.8" thickBot="1" x14ac:dyDescent="0.3">
      <c r="A99" s="92" t="s">
        <v>144</v>
      </c>
      <c r="B99" s="93"/>
      <c r="C99" s="93"/>
      <c r="D99" s="94" t="s">
        <v>145</v>
      </c>
      <c r="E99" s="95" t="s">
        <v>12</v>
      </c>
      <c r="F99" s="96" t="s">
        <v>12</v>
      </c>
      <c r="G99" s="97">
        <v>182</v>
      </c>
      <c r="H99" s="33">
        <v>465</v>
      </c>
    </row>
    <row r="100" spans="1:8" ht="14.4" thickTop="1" thickBot="1" x14ac:dyDescent="0.3">
      <c r="A100" s="98" t="s">
        <v>146</v>
      </c>
      <c r="B100" s="99"/>
      <c r="C100" s="99"/>
      <c r="D100" s="100" t="s">
        <v>147</v>
      </c>
      <c r="E100" s="101" t="s">
        <v>12</v>
      </c>
      <c r="F100" s="102" t="s">
        <v>12</v>
      </c>
      <c r="G100" s="103">
        <f>G94+G97-G98-G99</f>
        <v>486742.97053999989</v>
      </c>
      <c r="H100" s="103">
        <v>1030569.1729300003</v>
      </c>
    </row>
    <row r="101" spans="1:8" x14ac:dyDescent="0.25">
      <c r="G101" s="105"/>
      <c r="H101" s="105"/>
    </row>
  </sheetData>
  <mergeCells count="12">
    <mergeCell ref="A90:C90"/>
    <mergeCell ref="A1:H1"/>
    <mergeCell ref="A2:H2"/>
    <mergeCell ref="A3:H3"/>
    <mergeCell ref="A4:H4"/>
    <mergeCell ref="A5:H5"/>
    <mergeCell ref="A6:H6"/>
    <mergeCell ref="A8:C8"/>
    <mergeCell ref="J9:M9"/>
    <mergeCell ref="B42:C42"/>
    <mergeCell ref="B80:C80"/>
    <mergeCell ref="A85:C85"/>
  </mergeCells>
  <printOptions horizontalCentered="1"/>
  <pageMargins left="0.39370078740157483" right="0.39370078740157483" top="0.39370078740157483" bottom="0.39370078740157483" header="0.15748031496062992" footer="0.19685039370078741"/>
  <pageSetup paperSize="9" scale="56" orientation="portrait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09"/>
  <sheetViews>
    <sheetView showGridLines="0" view="pageBreakPreview" zoomScaleNormal="100" zoomScaleSheetLayoutView="100" workbookViewId="0">
      <pane xSplit="5" ySplit="11" topLeftCell="F79" activePane="bottomRight" state="frozen"/>
      <selection activeCell="I108" sqref="I108"/>
      <selection pane="topRight" activeCell="I108" sqref="I108"/>
      <selection pane="bottomLeft" activeCell="I108" sqref="I108"/>
      <selection pane="bottomRight" activeCell="D31" sqref="D31"/>
    </sheetView>
  </sheetViews>
  <sheetFormatPr defaultRowHeight="13.2" x14ac:dyDescent="0.25"/>
  <cols>
    <col min="1" max="1" width="3.109375" customWidth="1"/>
    <col min="2" max="2" width="2.44140625" customWidth="1"/>
    <col min="3" max="3" width="1.44140625" customWidth="1"/>
    <col min="4" max="4" width="89.6640625" customWidth="1"/>
    <col min="5" max="5" width="5.88671875" customWidth="1"/>
    <col min="6" max="9" width="14.44140625" customWidth="1"/>
    <col min="11" max="11" width="13.5546875" bestFit="1" customWidth="1"/>
    <col min="13" max="14" width="13.5546875" bestFit="1" customWidth="1"/>
    <col min="16" max="16" width="11.44140625" bestFit="1" customWidth="1"/>
  </cols>
  <sheetData>
    <row r="1" spans="1:14" ht="22.8" x14ac:dyDescent="0.4">
      <c r="A1" s="291" t="s">
        <v>148</v>
      </c>
      <c r="B1" s="292"/>
      <c r="C1" s="292"/>
      <c r="D1" s="292"/>
      <c r="E1" s="292"/>
      <c r="F1" s="292"/>
      <c r="G1" s="292"/>
      <c r="H1" s="292"/>
      <c r="I1" s="293"/>
    </row>
    <row r="2" spans="1:14" ht="22.8" x14ac:dyDescent="0.4">
      <c r="A2" s="294" t="s">
        <v>1</v>
      </c>
      <c r="B2" s="282"/>
      <c r="C2" s="282"/>
      <c r="D2" s="282"/>
      <c r="E2" s="282"/>
      <c r="F2" s="282"/>
      <c r="G2" s="282"/>
      <c r="H2" s="282"/>
      <c r="I2" s="283"/>
    </row>
    <row r="3" spans="1:14" ht="24.75" customHeight="1" x14ac:dyDescent="0.4">
      <c r="A3" s="281" t="s">
        <v>250</v>
      </c>
      <c r="B3" s="282"/>
      <c r="C3" s="282"/>
      <c r="D3" s="282"/>
      <c r="E3" s="282"/>
      <c r="F3" s="282"/>
      <c r="G3" s="282"/>
      <c r="H3" s="282"/>
      <c r="I3" s="283"/>
    </row>
    <row r="4" spans="1:14" ht="22.8" x14ac:dyDescent="0.4">
      <c r="A4" s="294"/>
      <c r="B4" s="282"/>
      <c r="C4" s="282"/>
      <c r="D4" s="282"/>
      <c r="E4" s="282"/>
      <c r="F4" s="282"/>
      <c r="G4" s="282"/>
      <c r="H4" s="282"/>
      <c r="I4" s="283"/>
    </row>
    <row r="5" spans="1:14" ht="17.399999999999999" x14ac:dyDescent="0.3">
      <c r="A5" s="284" t="s">
        <v>2</v>
      </c>
      <c r="B5" s="285"/>
      <c r="C5" s="285"/>
      <c r="D5" s="285"/>
      <c r="E5" s="285"/>
      <c r="F5" s="285"/>
      <c r="G5" s="285"/>
      <c r="H5" s="285"/>
      <c r="I5" s="286"/>
    </row>
    <row r="6" spans="1:14" ht="18" customHeight="1" x14ac:dyDescent="0.3">
      <c r="A6" s="106"/>
      <c r="B6" s="107"/>
      <c r="C6" s="107"/>
      <c r="D6" s="107"/>
      <c r="E6" s="107"/>
      <c r="F6" s="107"/>
      <c r="G6" s="107"/>
      <c r="H6" s="107"/>
      <c r="I6" s="108"/>
    </row>
    <row r="7" spans="1:14" ht="15" customHeight="1" x14ac:dyDescent="0.3">
      <c r="A7" s="295" t="s">
        <v>149</v>
      </c>
      <c r="B7" s="296"/>
      <c r="C7" s="296"/>
      <c r="D7" s="296"/>
      <c r="E7" s="296"/>
      <c r="F7" s="296"/>
      <c r="G7" s="296"/>
      <c r="H7" s="296"/>
      <c r="I7" s="297"/>
    </row>
    <row r="8" spans="1:14" ht="13.8" thickBot="1" x14ac:dyDescent="0.3">
      <c r="A8" s="109"/>
      <c r="B8" s="110"/>
      <c r="C8" s="110"/>
      <c r="D8" s="110"/>
      <c r="E8" s="110"/>
      <c r="F8" s="111"/>
      <c r="G8" s="111"/>
      <c r="H8" s="111"/>
      <c r="I8" s="112"/>
    </row>
    <row r="9" spans="1:14" ht="21.6" x14ac:dyDescent="0.25">
      <c r="A9" s="113" t="s">
        <v>4</v>
      </c>
      <c r="B9" s="114"/>
      <c r="C9" s="114"/>
      <c r="D9" s="114"/>
      <c r="E9" s="115" t="s">
        <v>5</v>
      </c>
      <c r="F9" s="116" t="s">
        <v>150</v>
      </c>
      <c r="G9" s="116" t="s">
        <v>151</v>
      </c>
      <c r="H9" s="117" t="s">
        <v>152</v>
      </c>
      <c r="I9" s="118" t="s">
        <v>9</v>
      </c>
    </row>
    <row r="10" spans="1:14" ht="13.8" thickBot="1" x14ac:dyDescent="0.3">
      <c r="A10" s="119"/>
      <c r="B10" s="120"/>
      <c r="C10" s="120"/>
      <c r="D10" s="120"/>
      <c r="E10" s="121"/>
      <c r="F10" s="122">
        <v>1</v>
      </c>
      <c r="G10" s="122">
        <v>2</v>
      </c>
      <c r="H10" s="123">
        <v>3</v>
      </c>
      <c r="I10" s="123">
        <v>4</v>
      </c>
    </row>
    <row r="11" spans="1:14" ht="13.8" thickBot="1" x14ac:dyDescent="0.3">
      <c r="A11" s="124" t="s">
        <v>153</v>
      </c>
      <c r="B11" s="125"/>
      <c r="C11" s="126"/>
      <c r="D11" s="126"/>
      <c r="E11" s="127"/>
      <c r="F11" s="128"/>
      <c r="G11" s="128"/>
      <c r="H11" s="129"/>
      <c r="I11" s="129"/>
      <c r="K11" s="290"/>
      <c r="L11" s="290"/>
      <c r="M11" s="290"/>
      <c r="N11" s="290"/>
    </row>
    <row r="12" spans="1:14" ht="13.8" thickTop="1" x14ac:dyDescent="0.25">
      <c r="A12" s="130" t="s">
        <v>154</v>
      </c>
      <c r="B12" s="131"/>
      <c r="C12" s="132"/>
      <c r="D12" s="132"/>
      <c r="E12" s="133">
        <v>1</v>
      </c>
      <c r="F12" s="134"/>
      <c r="G12" s="134"/>
      <c r="H12" s="135"/>
      <c r="I12" s="135"/>
    </row>
    <row r="13" spans="1:14" x14ac:dyDescent="0.25">
      <c r="A13" s="130" t="s">
        <v>155</v>
      </c>
      <c r="B13" s="131"/>
      <c r="C13" s="136"/>
      <c r="D13" s="132"/>
      <c r="E13" s="137">
        <v>2</v>
      </c>
      <c r="F13" s="138">
        <v>518050.99401999998</v>
      </c>
      <c r="G13" s="138">
        <v>434269</v>
      </c>
      <c r="H13" s="139">
        <v>83781.994019999984</v>
      </c>
      <c r="I13" s="139">
        <v>97657.912060000002</v>
      </c>
      <c r="J13" s="140"/>
      <c r="K13" s="1"/>
      <c r="L13" s="1"/>
      <c r="M13" s="1"/>
      <c r="N13" s="1"/>
    </row>
    <row r="14" spans="1:14" hidden="1" x14ac:dyDescent="0.25">
      <c r="A14" s="141"/>
      <c r="B14" s="142" t="s">
        <v>156</v>
      </c>
      <c r="C14" s="143"/>
      <c r="D14" s="143"/>
      <c r="E14" s="137">
        <v>3</v>
      </c>
      <c r="F14" s="144">
        <v>0</v>
      </c>
      <c r="G14" s="144">
        <v>0</v>
      </c>
      <c r="H14" s="145">
        <v>0</v>
      </c>
      <c r="I14" s="145">
        <v>0</v>
      </c>
      <c r="K14" s="1"/>
      <c r="L14" s="1"/>
      <c r="M14" s="1"/>
      <c r="N14" s="1"/>
    </row>
    <row r="15" spans="1:14" hidden="1" x14ac:dyDescent="0.25">
      <c r="A15" s="146"/>
      <c r="B15" s="147" t="s">
        <v>157</v>
      </c>
      <c r="C15" s="148"/>
      <c r="D15" s="143"/>
      <c r="E15" s="137">
        <v>4</v>
      </c>
      <c r="F15" s="144">
        <v>0</v>
      </c>
      <c r="G15" s="144">
        <v>0</v>
      </c>
      <c r="H15" s="145">
        <v>0</v>
      </c>
      <c r="I15" s="145">
        <v>0</v>
      </c>
      <c r="K15" s="1"/>
      <c r="L15" s="1"/>
      <c r="M15" s="1"/>
      <c r="N15" s="1"/>
    </row>
    <row r="16" spans="1:14" x14ac:dyDescent="0.25">
      <c r="A16" s="149" t="s">
        <v>158</v>
      </c>
      <c r="B16" s="150"/>
      <c r="C16" s="151"/>
      <c r="D16" s="152"/>
      <c r="E16" s="137">
        <v>5</v>
      </c>
      <c r="F16" s="153">
        <f>+F17+F21+F26+F36</f>
        <v>24448279.093869999</v>
      </c>
      <c r="G16" s="153">
        <f>+G17+G21+G26+G36</f>
        <v>2647.6439999999998</v>
      </c>
      <c r="H16" s="154">
        <f>+H17+H21+H26+H36</f>
        <v>24445631.449870002</v>
      </c>
      <c r="I16" s="154">
        <f>+I17+I21+I26+I36</f>
        <v>24890561.798319999</v>
      </c>
      <c r="K16" s="1"/>
      <c r="L16" s="1"/>
      <c r="M16" s="1"/>
      <c r="N16" s="1"/>
    </row>
    <row r="17" spans="1:14" x14ac:dyDescent="0.25">
      <c r="A17" s="146"/>
      <c r="B17" s="155" t="s">
        <v>159</v>
      </c>
      <c r="C17" s="148"/>
      <c r="D17" s="143"/>
      <c r="E17" s="137">
        <v>6</v>
      </c>
      <c r="F17" s="144">
        <v>55906.644999999997</v>
      </c>
      <c r="G17" s="144">
        <v>2647.6439999999998</v>
      </c>
      <c r="H17" s="145">
        <v>53259.000999999997</v>
      </c>
      <c r="I17" s="145">
        <v>54142.751999999993</v>
      </c>
      <c r="K17" s="1"/>
      <c r="L17" s="1"/>
      <c r="M17" s="1"/>
      <c r="N17" s="1"/>
    </row>
    <row r="18" spans="1:14" x14ac:dyDescent="0.25">
      <c r="A18" s="156"/>
      <c r="B18" s="142"/>
      <c r="C18" s="147" t="s">
        <v>160</v>
      </c>
      <c r="D18" s="157"/>
      <c r="E18" s="137">
        <v>7</v>
      </c>
      <c r="F18" s="144">
        <v>1900</v>
      </c>
      <c r="G18" s="144">
        <v>0</v>
      </c>
      <c r="H18" s="145">
        <v>1900</v>
      </c>
      <c r="I18" s="145">
        <v>1900</v>
      </c>
      <c r="K18" s="1"/>
      <c r="L18" s="1"/>
      <c r="M18" s="1"/>
      <c r="N18" s="1"/>
    </row>
    <row r="19" spans="1:14" x14ac:dyDescent="0.25">
      <c r="A19" s="156"/>
      <c r="B19" s="142"/>
      <c r="C19" s="147" t="s">
        <v>161</v>
      </c>
      <c r="D19" s="157"/>
      <c r="E19" s="137"/>
      <c r="F19" s="144">
        <v>54006.644999999997</v>
      </c>
      <c r="G19" s="144">
        <v>2647.6439999999998</v>
      </c>
      <c r="H19" s="145">
        <v>51359.000999999997</v>
      </c>
      <c r="I19" s="145">
        <v>52242.751999999993</v>
      </c>
      <c r="K19" s="1"/>
      <c r="L19" s="1"/>
      <c r="M19" s="1"/>
      <c r="N19" s="1"/>
    </row>
    <row r="20" spans="1:14" x14ac:dyDescent="0.25">
      <c r="A20" s="156"/>
      <c r="B20" s="142"/>
      <c r="C20" s="147" t="s">
        <v>162</v>
      </c>
      <c r="D20" s="157"/>
      <c r="E20" s="137"/>
      <c r="F20" s="144">
        <f>F17</f>
        <v>55906.644999999997</v>
      </c>
      <c r="G20" s="144">
        <v>2647.6439999999998</v>
      </c>
      <c r="H20" s="145">
        <f>F20-G20</f>
        <v>53259.000999999997</v>
      </c>
      <c r="I20" s="145">
        <f>I17</f>
        <v>54142.751999999993</v>
      </c>
      <c r="K20" s="1"/>
      <c r="L20" s="1"/>
      <c r="M20" s="1"/>
      <c r="N20" s="1"/>
    </row>
    <row r="21" spans="1:14" x14ac:dyDescent="0.25">
      <c r="A21" s="141"/>
      <c r="B21" s="155" t="s">
        <v>163</v>
      </c>
      <c r="C21" s="147"/>
      <c r="D21" s="157"/>
      <c r="E21" s="137">
        <v>8</v>
      </c>
      <c r="F21" s="158">
        <f>+F22+F23+F24+F25</f>
        <v>31008.44887</v>
      </c>
      <c r="G21" s="158">
        <f>+G22+G23+G24+G25</f>
        <v>0</v>
      </c>
      <c r="H21" s="159">
        <f>+H22+H23+H24+H25</f>
        <v>31008.44887</v>
      </c>
      <c r="I21" s="159">
        <f>+I22+I23+I24+I25</f>
        <v>31985.046320000001</v>
      </c>
      <c r="K21" s="1"/>
      <c r="L21" s="1"/>
      <c r="M21" s="1"/>
      <c r="N21" s="1"/>
    </row>
    <row r="22" spans="1:14" hidden="1" x14ac:dyDescent="0.25">
      <c r="A22" s="156"/>
      <c r="B22" s="148"/>
      <c r="C22" s="147" t="s">
        <v>164</v>
      </c>
      <c r="D22" s="160"/>
      <c r="E22" s="137">
        <v>9</v>
      </c>
      <c r="F22" s="144">
        <v>0</v>
      </c>
      <c r="G22" s="144">
        <v>0</v>
      </c>
      <c r="H22" s="145">
        <v>0</v>
      </c>
      <c r="I22" s="145">
        <v>0</v>
      </c>
      <c r="K22" s="1"/>
      <c r="L22" s="1"/>
      <c r="M22" s="1"/>
      <c r="N22" s="1"/>
    </row>
    <row r="23" spans="1:14" hidden="1" x14ac:dyDescent="0.25">
      <c r="A23" s="161"/>
      <c r="B23" s="162"/>
      <c r="C23" s="163" t="s">
        <v>165</v>
      </c>
      <c r="D23" s="164"/>
      <c r="E23" s="137">
        <v>10</v>
      </c>
      <c r="F23" s="144">
        <v>0</v>
      </c>
      <c r="G23" s="144">
        <v>0</v>
      </c>
      <c r="H23" s="145">
        <v>0</v>
      </c>
      <c r="I23" s="145">
        <v>0</v>
      </c>
      <c r="K23" s="1"/>
      <c r="L23" s="1"/>
      <c r="M23" s="1"/>
      <c r="N23" s="1"/>
    </row>
    <row r="24" spans="1:14" x14ac:dyDescent="0.25">
      <c r="A24" s="156"/>
      <c r="B24" s="165"/>
      <c r="C24" s="147" t="s">
        <v>166</v>
      </c>
      <c r="D24" s="160"/>
      <c r="E24" s="137">
        <v>11</v>
      </c>
      <c r="F24" s="144">
        <v>31008.44887</v>
      </c>
      <c r="G24" s="144">
        <v>0</v>
      </c>
      <c r="H24" s="145">
        <v>31008.44887</v>
      </c>
      <c r="I24" s="145">
        <v>31985.046320000001</v>
      </c>
      <c r="K24" s="1"/>
      <c r="L24" s="1"/>
      <c r="M24" s="1"/>
      <c r="N24" s="1"/>
    </row>
    <row r="25" spans="1:14" hidden="1" x14ac:dyDescent="0.25">
      <c r="A25" s="161"/>
      <c r="B25" s="162"/>
      <c r="C25" s="147" t="s">
        <v>167</v>
      </c>
      <c r="D25" s="164"/>
      <c r="E25" s="137">
        <v>12</v>
      </c>
      <c r="F25" s="144">
        <v>0</v>
      </c>
      <c r="G25" s="144">
        <v>0</v>
      </c>
      <c r="H25" s="145">
        <v>0</v>
      </c>
      <c r="I25" s="145">
        <v>0</v>
      </c>
      <c r="K25" s="1"/>
      <c r="L25" s="1"/>
      <c r="M25" s="1"/>
      <c r="N25" s="1"/>
    </row>
    <row r="26" spans="1:14" x14ac:dyDescent="0.25">
      <c r="A26" s="141"/>
      <c r="B26" s="165" t="s">
        <v>168</v>
      </c>
      <c r="C26" s="143"/>
      <c r="D26" s="143"/>
      <c r="E26" s="137">
        <v>13</v>
      </c>
      <c r="F26" s="158">
        <f>+F27+F28+F32+F33+F34+F35</f>
        <v>24361364</v>
      </c>
      <c r="G26" s="158">
        <f>+G27+G28+G32+G33+G34+G35</f>
        <v>0</v>
      </c>
      <c r="H26" s="159">
        <f>+H27+H28+H32+H33+H34+H35</f>
        <v>24361364</v>
      </c>
      <c r="I26" s="159">
        <f>+I27+I28+I32+I33+I34+I35</f>
        <v>24804434</v>
      </c>
      <c r="K26" s="1"/>
      <c r="L26" s="1"/>
      <c r="M26" s="1"/>
      <c r="N26" s="1"/>
    </row>
    <row r="27" spans="1:14" x14ac:dyDescent="0.25">
      <c r="A27" s="156"/>
      <c r="B27" s="165"/>
      <c r="C27" s="147" t="s">
        <v>169</v>
      </c>
      <c r="D27" s="164"/>
      <c r="E27" s="137">
        <v>14</v>
      </c>
      <c r="F27" s="144">
        <v>2686404</v>
      </c>
      <c r="G27" s="144">
        <v>0</v>
      </c>
      <c r="H27" s="145">
        <v>2686404</v>
      </c>
      <c r="I27" s="145">
        <v>2398803</v>
      </c>
      <c r="K27" s="1"/>
      <c r="L27" s="1"/>
      <c r="M27" s="1"/>
      <c r="N27" s="1"/>
    </row>
    <row r="28" spans="1:14" x14ac:dyDescent="0.25">
      <c r="A28" s="156"/>
      <c r="B28" s="165"/>
      <c r="C28" s="147" t="s">
        <v>170</v>
      </c>
      <c r="D28" s="160"/>
      <c r="E28" s="137">
        <v>15</v>
      </c>
      <c r="F28" s="144">
        <v>20472456</v>
      </c>
      <c r="G28" s="144">
        <v>0</v>
      </c>
      <c r="H28" s="145">
        <v>20472456</v>
      </c>
      <c r="I28" s="145">
        <v>22131560</v>
      </c>
      <c r="K28" s="1"/>
      <c r="L28" s="1"/>
      <c r="M28" s="1"/>
      <c r="N28" s="1"/>
    </row>
    <row r="29" spans="1:14" x14ac:dyDescent="0.25">
      <c r="A29" s="156"/>
      <c r="B29" s="165"/>
      <c r="C29" s="143"/>
      <c r="D29" s="147" t="s">
        <v>171</v>
      </c>
      <c r="E29" s="137"/>
      <c r="F29" s="144">
        <v>6977659.9769400004</v>
      </c>
      <c r="G29" s="144">
        <v>0</v>
      </c>
      <c r="H29" s="145">
        <v>6977659.9769400004</v>
      </c>
      <c r="I29" s="145">
        <v>8071548.1492499989</v>
      </c>
      <c r="K29" s="1"/>
      <c r="L29" s="1"/>
      <c r="M29" s="1"/>
      <c r="N29" s="1"/>
    </row>
    <row r="30" spans="1:14" x14ac:dyDescent="0.25">
      <c r="A30" s="156"/>
      <c r="B30" s="165"/>
      <c r="C30" s="143"/>
      <c r="D30" s="147" t="s">
        <v>172</v>
      </c>
      <c r="E30" s="137"/>
      <c r="F30" s="144">
        <v>10616027.736399999</v>
      </c>
      <c r="G30" s="144">
        <v>0</v>
      </c>
      <c r="H30" s="145">
        <v>10616027.736399999</v>
      </c>
      <c r="I30" s="145">
        <v>10929140.980690001</v>
      </c>
      <c r="K30" s="1"/>
      <c r="L30" s="1"/>
      <c r="M30" s="1"/>
      <c r="N30" s="1"/>
    </row>
    <row r="31" spans="1:14" x14ac:dyDescent="0.25">
      <c r="A31" s="156"/>
      <c r="B31" s="165"/>
      <c r="C31" s="143"/>
      <c r="D31" s="147" t="s">
        <v>173</v>
      </c>
      <c r="E31" s="137"/>
      <c r="F31" s="144">
        <v>2878768.3390500001</v>
      </c>
      <c r="G31" s="144">
        <v>0</v>
      </c>
      <c r="H31" s="145">
        <v>2878768.3390500001</v>
      </c>
      <c r="I31" s="145">
        <v>3130871.2786099999</v>
      </c>
      <c r="K31" s="1"/>
      <c r="L31" s="1"/>
      <c r="M31" s="1"/>
      <c r="N31" s="1"/>
    </row>
    <row r="32" spans="1:14" hidden="1" x14ac:dyDescent="0.25">
      <c r="A32" s="156"/>
      <c r="B32" s="165"/>
      <c r="C32" s="147" t="s">
        <v>174</v>
      </c>
      <c r="D32" s="160"/>
      <c r="E32" s="137">
        <v>16</v>
      </c>
      <c r="F32" s="144">
        <v>0</v>
      </c>
      <c r="G32" s="144">
        <v>0</v>
      </c>
      <c r="H32" s="145">
        <v>0</v>
      </c>
      <c r="I32" s="145">
        <v>0</v>
      </c>
      <c r="K32" s="1"/>
      <c r="L32" s="1"/>
      <c r="M32" s="1"/>
      <c r="N32" s="1"/>
    </row>
    <row r="33" spans="1:14" hidden="1" x14ac:dyDescent="0.25">
      <c r="A33" s="156"/>
      <c r="B33" s="165"/>
      <c r="C33" s="147" t="s">
        <v>175</v>
      </c>
      <c r="D33" s="160"/>
      <c r="E33" s="137">
        <v>17</v>
      </c>
      <c r="F33" s="144">
        <v>0</v>
      </c>
      <c r="G33" s="144">
        <v>0</v>
      </c>
      <c r="H33" s="145">
        <v>0</v>
      </c>
      <c r="I33" s="145">
        <v>0</v>
      </c>
      <c r="K33" s="1"/>
      <c r="L33" s="1"/>
      <c r="M33" s="1"/>
      <c r="N33" s="1"/>
    </row>
    <row r="34" spans="1:14" x14ac:dyDescent="0.25">
      <c r="A34" s="156"/>
      <c r="B34" s="165"/>
      <c r="C34" s="147" t="s">
        <v>176</v>
      </c>
      <c r="D34" s="160"/>
      <c r="E34" s="137">
        <v>18</v>
      </c>
      <c r="F34" s="144">
        <v>1155247</v>
      </c>
      <c r="G34" s="144">
        <v>0</v>
      </c>
      <c r="H34" s="145">
        <v>1155247</v>
      </c>
      <c r="I34" s="145">
        <v>349900</v>
      </c>
      <c r="K34" s="1"/>
      <c r="L34" s="1"/>
      <c r="M34" s="1"/>
      <c r="N34" s="1"/>
    </row>
    <row r="35" spans="1:14" x14ac:dyDescent="0.25">
      <c r="A35" s="156"/>
      <c r="B35" s="165"/>
      <c r="C35" s="147" t="s">
        <v>177</v>
      </c>
      <c r="D35" s="157"/>
      <c r="E35" s="137">
        <v>19</v>
      </c>
      <c r="F35" s="144">
        <v>47257</v>
      </c>
      <c r="G35" s="144">
        <v>0</v>
      </c>
      <c r="H35" s="145">
        <v>47257</v>
      </c>
      <c r="I35" s="145">
        <v>-75829</v>
      </c>
      <c r="K35" s="1"/>
      <c r="L35" s="1"/>
      <c r="M35" s="1"/>
      <c r="N35" s="1"/>
    </row>
    <row r="36" spans="1:14" hidden="1" x14ac:dyDescent="0.25">
      <c r="A36" s="166"/>
      <c r="B36" s="162" t="s">
        <v>178</v>
      </c>
      <c r="C36" s="167"/>
      <c r="D36" s="168"/>
      <c r="E36" s="137">
        <v>20</v>
      </c>
      <c r="F36" s="169">
        <v>0</v>
      </c>
      <c r="G36" s="169">
        <v>0</v>
      </c>
      <c r="H36" s="170">
        <v>0</v>
      </c>
      <c r="I36" s="170">
        <v>0</v>
      </c>
      <c r="K36" s="1"/>
      <c r="L36" s="1"/>
      <c r="M36" s="1"/>
      <c r="N36" s="1"/>
    </row>
    <row r="37" spans="1:14" x14ac:dyDescent="0.25">
      <c r="A37" s="171" t="s">
        <v>179</v>
      </c>
      <c r="B37" s="172"/>
      <c r="C37" s="173"/>
      <c r="D37" s="173"/>
      <c r="E37" s="137">
        <v>21</v>
      </c>
      <c r="F37" s="138">
        <v>2469552</v>
      </c>
      <c r="G37" s="138">
        <v>0</v>
      </c>
      <c r="H37" s="139">
        <v>2469552</v>
      </c>
      <c r="I37" s="139">
        <v>2392475</v>
      </c>
      <c r="K37" s="1"/>
      <c r="L37" s="1"/>
      <c r="M37" s="1"/>
      <c r="N37" s="1"/>
    </row>
    <row r="38" spans="1:14" x14ac:dyDescent="0.25">
      <c r="A38" s="130" t="s">
        <v>180</v>
      </c>
      <c r="B38" s="131"/>
      <c r="C38" s="132"/>
      <c r="D38" s="132"/>
      <c r="E38" s="137">
        <v>22</v>
      </c>
      <c r="F38" s="153">
        <f>+F39+F42+F43</f>
        <v>586029.50081</v>
      </c>
      <c r="G38" s="138">
        <f>+G39+G42+G43</f>
        <v>91578.53486</v>
      </c>
      <c r="H38" s="154">
        <f>+H39+H42+H43</f>
        <v>494450.96594999998</v>
      </c>
      <c r="I38" s="154">
        <f>+I39+I42+I43</f>
        <v>592245.61351000005</v>
      </c>
      <c r="K38" s="1"/>
      <c r="L38" s="1"/>
      <c r="M38" s="1"/>
      <c r="N38" s="1"/>
    </row>
    <row r="39" spans="1:14" x14ac:dyDescent="0.25">
      <c r="A39" s="174"/>
      <c r="B39" s="175" t="s">
        <v>181</v>
      </c>
      <c r="C39" s="176"/>
      <c r="D39" s="177"/>
      <c r="E39" s="137">
        <v>23</v>
      </c>
      <c r="F39" s="158">
        <f>+F40+F41</f>
        <v>153064.85494999998</v>
      </c>
      <c r="G39" s="158">
        <f>+G40+G41</f>
        <v>91470</v>
      </c>
      <c r="H39" s="159">
        <f>+H40+H41</f>
        <v>61594.854949999986</v>
      </c>
      <c r="I39" s="159">
        <f>+I40+I41</f>
        <v>61043.716509999984</v>
      </c>
      <c r="K39" s="1"/>
      <c r="L39" s="1"/>
      <c r="M39" s="1"/>
      <c r="N39" s="1"/>
    </row>
    <row r="40" spans="1:14" x14ac:dyDescent="0.25">
      <c r="A40" s="156"/>
      <c r="B40" s="178"/>
      <c r="C40" s="143" t="s">
        <v>182</v>
      </c>
      <c r="D40" s="143"/>
      <c r="E40" s="137">
        <v>24</v>
      </c>
      <c r="F40" s="144">
        <v>141405.80734999999</v>
      </c>
      <c r="G40" s="144">
        <v>80368.501000000004</v>
      </c>
      <c r="H40" s="145">
        <v>61037.306349999984</v>
      </c>
      <c r="I40" s="145">
        <v>60485.785979999986</v>
      </c>
      <c r="K40" s="1"/>
      <c r="L40" s="1"/>
      <c r="M40" s="1"/>
      <c r="N40" s="1"/>
    </row>
    <row r="41" spans="1:14" x14ac:dyDescent="0.25">
      <c r="A41" s="156"/>
      <c r="B41" s="178"/>
      <c r="C41" s="142" t="s">
        <v>183</v>
      </c>
      <c r="D41" s="178"/>
      <c r="E41" s="137">
        <v>25</v>
      </c>
      <c r="F41" s="144">
        <v>11659.0476</v>
      </c>
      <c r="G41" s="144">
        <v>11101.499</v>
      </c>
      <c r="H41" s="145">
        <v>557.54860000000008</v>
      </c>
      <c r="I41" s="145">
        <v>557.93052999999964</v>
      </c>
      <c r="K41" s="1"/>
      <c r="L41" s="1"/>
      <c r="M41" s="1"/>
      <c r="N41" s="1"/>
    </row>
    <row r="42" spans="1:14" x14ac:dyDescent="0.25">
      <c r="A42" s="166"/>
      <c r="B42" s="162" t="s">
        <v>184</v>
      </c>
      <c r="C42" s="168"/>
      <c r="D42" s="168"/>
      <c r="E42" s="137">
        <v>26</v>
      </c>
      <c r="F42" s="144">
        <v>332956</v>
      </c>
      <c r="G42" s="144">
        <v>0</v>
      </c>
      <c r="H42" s="145">
        <v>332956</v>
      </c>
      <c r="I42" s="145">
        <v>334115</v>
      </c>
      <c r="K42" s="1"/>
      <c r="L42" s="1"/>
      <c r="M42" s="1"/>
      <c r="N42" s="1"/>
    </row>
    <row r="43" spans="1:14" x14ac:dyDescent="0.25">
      <c r="A43" s="166"/>
      <c r="B43" s="162" t="s">
        <v>185</v>
      </c>
      <c r="C43" s="168"/>
      <c r="D43" s="168"/>
      <c r="E43" s="137">
        <v>27</v>
      </c>
      <c r="F43" s="144">
        <v>100008.64586</v>
      </c>
      <c r="G43" s="144">
        <v>108.53485999999999</v>
      </c>
      <c r="H43" s="145">
        <v>99900.111000000004</v>
      </c>
      <c r="I43" s="145">
        <v>197086.89700000003</v>
      </c>
      <c r="K43" s="1"/>
      <c r="L43" s="1"/>
      <c r="M43" s="1"/>
      <c r="N43" s="1"/>
    </row>
    <row r="44" spans="1:14" x14ac:dyDescent="0.25">
      <c r="A44" s="171" t="s">
        <v>186</v>
      </c>
      <c r="B44" s="173"/>
      <c r="C44" s="179"/>
      <c r="D44" s="180"/>
      <c r="E44" s="137">
        <v>28</v>
      </c>
      <c r="F44" s="153">
        <f>+F45+F46+F47</f>
        <v>184004.91381999999</v>
      </c>
      <c r="G44" s="181">
        <f>+G45+G46+G47</f>
        <v>92619.355289999992</v>
      </c>
      <c r="H44" s="153">
        <f>+H45+H46+H47</f>
        <v>91385.558529999995</v>
      </c>
      <c r="I44" s="154">
        <f>+I45+I46+I47</f>
        <v>734775.49937999994</v>
      </c>
      <c r="K44" s="1"/>
      <c r="L44" s="1"/>
      <c r="M44" s="1"/>
      <c r="N44" s="1"/>
    </row>
    <row r="45" spans="1:14" x14ac:dyDescent="0.25">
      <c r="A45" s="141"/>
      <c r="B45" s="165" t="s">
        <v>187</v>
      </c>
      <c r="C45" s="148"/>
      <c r="D45" s="143"/>
      <c r="E45" s="137">
        <v>29</v>
      </c>
      <c r="F45" s="144">
        <v>148597.91381999999</v>
      </c>
      <c r="G45" s="182">
        <v>92619.355289999992</v>
      </c>
      <c r="H45" s="145">
        <v>55978.558529999995</v>
      </c>
      <c r="I45" s="145">
        <v>63565.000379999998</v>
      </c>
      <c r="K45" s="1"/>
      <c r="L45" s="1"/>
      <c r="M45" s="1"/>
      <c r="N45" s="1"/>
    </row>
    <row r="46" spans="1:14" x14ac:dyDescent="0.25">
      <c r="A46" s="166"/>
      <c r="B46" s="162" t="s">
        <v>188</v>
      </c>
      <c r="C46" s="167"/>
      <c r="D46" s="168"/>
      <c r="E46" s="137">
        <v>30</v>
      </c>
      <c r="F46" s="144">
        <v>35407</v>
      </c>
      <c r="G46" s="144">
        <v>0</v>
      </c>
      <c r="H46" s="145">
        <v>35407</v>
      </c>
      <c r="I46" s="145">
        <v>671210.49899999995</v>
      </c>
      <c r="K46" s="1"/>
      <c r="L46" s="1"/>
      <c r="M46" s="1"/>
      <c r="N46" s="1"/>
    </row>
    <row r="47" spans="1:14" hidden="1" x14ac:dyDescent="0.25">
      <c r="A47" s="166"/>
      <c r="B47" s="162" t="s">
        <v>189</v>
      </c>
      <c r="C47" s="168"/>
      <c r="D47" s="168"/>
      <c r="E47" s="137">
        <v>31</v>
      </c>
      <c r="F47" s="144">
        <v>0</v>
      </c>
      <c r="G47" s="144">
        <v>0</v>
      </c>
      <c r="H47" s="145">
        <v>0</v>
      </c>
      <c r="I47" s="145">
        <v>0</v>
      </c>
      <c r="K47" s="1"/>
      <c r="L47" s="1"/>
      <c r="M47" s="1"/>
      <c r="N47" s="1"/>
    </row>
    <row r="48" spans="1:14" x14ac:dyDescent="0.25">
      <c r="A48" s="183" t="s">
        <v>190</v>
      </c>
      <c r="B48" s="131"/>
      <c r="C48" s="136"/>
      <c r="D48" s="132"/>
      <c r="E48" s="137">
        <v>32</v>
      </c>
      <c r="F48" s="153">
        <f>+F49+F50+F53</f>
        <v>1713562.9979999999</v>
      </c>
      <c r="G48" s="153">
        <f>+G49+G50+G53</f>
        <v>0</v>
      </c>
      <c r="H48" s="154">
        <f>+H49+H50+H53</f>
        <v>1713562.9979999999</v>
      </c>
      <c r="I48" s="154">
        <f>+I49+I50+I53</f>
        <v>1810430.1769999999</v>
      </c>
      <c r="K48" s="1"/>
      <c r="L48" s="1"/>
      <c r="M48" s="1"/>
      <c r="N48" s="1"/>
    </row>
    <row r="49" spans="1:14" hidden="1" x14ac:dyDescent="0.25">
      <c r="A49" s="166"/>
      <c r="B49" s="162" t="s">
        <v>191</v>
      </c>
      <c r="C49" s="168"/>
      <c r="D49" s="168"/>
      <c r="E49" s="137">
        <v>33</v>
      </c>
      <c r="F49" s="144">
        <v>0</v>
      </c>
      <c r="G49" s="144">
        <v>0</v>
      </c>
      <c r="H49" s="184">
        <v>0</v>
      </c>
      <c r="I49" s="145">
        <v>0</v>
      </c>
      <c r="K49" s="1"/>
      <c r="L49" s="1"/>
      <c r="M49" s="1"/>
      <c r="N49" s="1"/>
    </row>
    <row r="50" spans="1:14" x14ac:dyDescent="0.25">
      <c r="A50" s="141"/>
      <c r="B50" s="165" t="s">
        <v>192</v>
      </c>
      <c r="C50" s="142"/>
      <c r="D50" s="143"/>
      <c r="E50" s="137">
        <v>34</v>
      </c>
      <c r="F50" s="158">
        <f>+F51+F52</f>
        <v>1565125.6486699998</v>
      </c>
      <c r="G50" s="158">
        <f>+G51+G52</f>
        <v>0</v>
      </c>
      <c r="H50" s="159">
        <f>+H51+H52</f>
        <v>1565125.6486699998</v>
      </c>
      <c r="I50" s="159">
        <f>+I51+I52</f>
        <v>1631527.6781299999</v>
      </c>
      <c r="K50" s="1"/>
      <c r="L50" s="1"/>
      <c r="M50" s="1"/>
      <c r="N50" s="1"/>
    </row>
    <row r="51" spans="1:14" x14ac:dyDescent="0.25">
      <c r="A51" s="156"/>
      <c r="B51" s="178"/>
      <c r="C51" s="143" t="s">
        <v>193</v>
      </c>
      <c r="D51" s="147"/>
      <c r="E51" s="137">
        <v>35</v>
      </c>
      <c r="F51" s="144">
        <v>1565068.9110899998</v>
      </c>
      <c r="G51" s="144">
        <v>0</v>
      </c>
      <c r="H51" s="184">
        <v>1565068.9110899998</v>
      </c>
      <c r="I51" s="145">
        <v>1631470.9405499999</v>
      </c>
      <c r="K51" s="1"/>
      <c r="L51" s="1"/>
      <c r="M51" s="1"/>
      <c r="N51" s="1"/>
    </row>
    <row r="52" spans="1:14" x14ac:dyDescent="0.25">
      <c r="A52" s="185"/>
      <c r="B52" s="186"/>
      <c r="C52" s="176" t="s">
        <v>194</v>
      </c>
      <c r="D52" s="177"/>
      <c r="E52" s="137">
        <v>36</v>
      </c>
      <c r="F52" s="144">
        <v>56.737580000000001</v>
      </c>
      <c r="G52" s="144">
        <v>0</v>
      </c>
      <c r="H52" s="184">
        <v>56.737580000000001</v>
      </c>
      <c r="I52" s="145">
        <v>56.737580000000001</v>
      </c>
      <c r="K52" s="1"/>
      <c r="L52" s="1"/>
      <c r="M52" s="1"/>
      <c r="N52" s="1"/>
    </row>
    <row r="53" spans="1:14" x14ac:dyDescent="0.25">
      <c r="A53" s="141"/>
      <c r="B53" s="165" t="s">
        <v>195</v>
      </c>
      <c r="C53" s="143"/>
      <c r="D53" s="143"/>
      <c r="E53" s="137">
        <v>37</v>
      </c>
      <c r="F53" s="144">
        <v>148437.3493300002</v>
      </c>
      <c r="G53" s="144">
        <v>0</v>
      </c>
      <c r="H53" s="184">
        <v>148437.3493300002</v>
      </c>
      <c r="I53" s="145">
        <v>178902.4988700001</v>
      </c>
      <c r="K53" s="1"/>
      <c r="L53" s="1"/>
      <c r="M53" s="1"/>
      <c r="N53" s="1"/>
    </row>
    <row r="54" spans="1:14" ht="13.8" thickBot="1" x14ac:dyDescent="0.3">
      <c r="A54" s="187"/>
      <c r="B54" s="188"/>
      <c r="C54" s="189" t="s">
        <v>196</v>
      </c>
      <c r="D54" s="190"/>
      <c r="E54" s="191">
        <v>38</v>
      </c>
      <c r="F54" s="192">
        <v>109784</v>
      </c>
      <c r="G54" s="192">
        <v>0</v>
      </c>
      <c r="H54" s="193">
        <v>109784</v>
      </c>
      <c r="I54" s="194">
        <v>137681</v>
      </c>
      <c r="K54" s="1"/>
      <c r="L54" s="1"/>
      <c r="M54" s="1"/>
      <c r="N54" s="1"/>
    </row>
    <row r="55" spans="1:14" ht="14.4" thickTop="1" thickBot="1" x14ac:dyDescent="0.3">
      <c r="A55" s="195" t="s">
        <v>197</v>
      </c>
      <c r="B55" s="196"/>
      <c r="C55" s="196"/>
      <c r="D55" s="196"/>
      <c r="E55" s="197">
        <v>39</v>
      </c>
      <c r="F55" s="198">
        <f>+F48+F44+F38+F37+F16+F13+F12</f>
        <v>29919479.500519998</v>
      </c>
      <c r="G55" s="198">
        <f>+G48+G44+G38+G37+G16+G13+G12</f>
        <v>621114.53414999996</v>
      </c>
      <c r="H55" s="199">
        <f>+H48+H44+H38+H37+H16+H13+H12</f>
        <v>29298364.966370001</v>
      </c>
      <c r="I55" s="200">
        <f>+I48+I44+I38+I37+I16+I13+I12</f>
        <v>30518146.000270002</v>
      </c>
      <c r="K55" s="1"/>
      <c r="L55" s="1"/>
      <c r="M55" s="1"/>
      <c r="N55" s="1"/>
    </row>
    <row r="56" spans="1:14" ht="13.8" thickBot="1" x14ac:dyDescent="0.3">
      <c r="A56" s="201"/>
      <c r="B56" s="202"/>
      <c r="C56" s="203"/>
      <c r="D56" s="203"/>
      <c r="E56" s="204"/>
      <c r="F56" s="205"/>
      <c r="G56" s="205"/>
      <c r="H56" s="206"/>
      <c r="I56" s="207"/>
      <c r="K56" s="1"/>
      <c r="L56" s="1"/>
      <c r="M56" s="1"/>
      <c r="N56" s="1"/>
    </row>
    <row r="57" spans="1:14" ht="13.8" thickBot="1" x14ac:dyDescent="0.3">
      <c r="A57" s="208" t="s">
        <v>198</v>
      </c>
      <c r="B57" s="209"/>
      <c r="C57" s="210"/>
      <c r="D57" s="210"/>
      <c r="E57" s="211"/>
      <c r="F57" s="212"/>
      <c r="G57" s="212"/>
      <c r="H57" s="213"/>
      <c r="I57" s="213"/>
      <c r="K57" s="1"/>
      <c r="L57" s="1"/>
      <c r="M57" s="1"/>
      <c r="N57" s="1"/>
    </row>
    <row r="58" spans="1:14" ht="13.8" thickTop="1" x14ac:dyDescent="0.25">
      <c r="A58" s="130" t="s">
        <v>199</v>
      </c>
      <c r="B58" s="131"/>
      <c r="C58" s="132"/>
      <c r="D58" s="132"/>
      <c r="E58" s="133">
        <v>40</v>
      </c>
      <c r="F58" s="214"/>
      <c r="G58" s="215"/>
      <c r="H58" s="154">
        <f>+H59+H62+H63+H64+H65+H66+H67</f>
        <v>3463424</v>
      </c>
      <c r="I58" s="154">
        <f>+I59+I62+I63+I64+I65+I66+I67</f>
        <v>3848076</v>
      </c>
      <c r="K58" s="1"/>
      <c r="L58" s="1"/>
      <c r="M58" s="1"/>
      <c r="N58" s="1"/>
    </row>
    <row r="59" spans="1:14" x14ac:dyDescent="0.25">
      <c r="A59" s="146"/>
      <c r="B59" s="216" t="s">
        <v>200</v>
      </c>
      <c r="C59" s="148"/>
      <c r="D59" s="143"/>
      <c r="E59" s="133">
        <v>41</v>
      </c>
      <c r="F59" s="217"/>
      <c r="G59" s="218"/>
      <c r="H59" s="170">
        <v>1900100</v>
      </c>
      <c r="I59" s="170">
        <v>1900100</v>
      </c>
      <c r="K59" s="1"/>
      <c r="L59" s="1"/>
      <c r="M59" s="1"/>
      <c r="N59" s="1"/>
    </row>
    <row r="60" spans="1:14" hidden="1" x14ac:dyDescent="0.25">
      <c r="A60" s="161"/>
      <c r="B60" s="162"/>
      <c r="C60" s="219" t="s">
        <v>201</v>
      </c>
      <c r="D60" s="143"/>
      <c r="E60" s="133">
        <v>42</v>
      </c>
      <c r="F60" s="217"/>
      <c r="G60" s="218"/>
      <c r="H60" s="170">
        <v>0</v>
      </c>
      <c r="I60" s="170">
        <v>0</v>
      </c>
      <c r="K60" s="1"/>
      <c r="L60" s="1"/>
      <c r="M60" s="1"/>
      <c r="N60" s="1"/>
    </row>
    <row r="61" spans="1:14" hidden="1" x14ac:dyDescent="0.25">
      <c r="A61" s="161"/>
      <c r="B61" s="162"/>
      <c r="C61" s="220" t="s">
        <v>202</v>
      </c>
      <c r="D61" s="167"/>
      <c r="E61" s="133">
        <v>43</v>
      </c>
      <c r="F61" s="217"/>
      <c r="G61" s="218"/>
      <c r="H61" s="170">
        <v>0</v>
      </c>
      <c r="I61" s="170">
        <v>0</v>
      </c>
      <c r="K61" s="1"/>
      <c r="L61" s="1"/>
      <c r="M61" s="1"/>
      <c r="N61" s="1"/>
    </row>
    <row r="62" spans="1:14" hidden="1" x14ac:dyDescent="0.25">
      <c r="A62" s="166"/>
      <c r="B62" s="162" t="s">
        <v>203</v>
      </c>
      <c r="C62" s="168"/>
      <c r="D62" s="168"/>
      <c r="E62" s="133">
        <v>44</v>
      </c>
      <c r="F62" s="217"/>
      <c r="G62" s="218"/>
      <c r="H62" s="170">
        <v>0</v>
      </c>
      <c r="I62" s="170">
        <v>0</v>
      </c>
      <c r="K62" s="1"/>
      <c r="L62" s="1"/>
      <c r="M62" s="1"/>
      <c r="N62" s="1"/>
    </row>
    <row r="63" spans="1:14" hidden="1" x14ac:dyDescent="0.25">
      <c r="A63" s="166"/>
      <c r="B63" s="162" t="s">
        <v>204</v>
      </c>
      <c r="C63" s="168"/>
      <c r="D63" s="168"/>
      <c r="E63" s="133">
        <v>45</v>
      </c>
      <c r="F63" s="217"/>
      <c r="G63" s="218"/>
      <c r="H63" s="170">
        <v>0</v>
      </c>
      <c r="I63" s="170">
        <v>0</v>
      </c>
      <c r="K63" s="1"/>
      <c r="L63" s="1"/>
      <c r="M63" s="1"/>
      <c r="N63" s="1"/>
    </row>
    <row r="64" spans="1:14" x14ac:dyDescent="0.25">
      <c r="A64" s="221"/>
      <c r="B64" s="216" t="s">
        <v>205</v>
      </c>
      <c r="C64" s="222"/>
      <c r="D64" s="223"/>
      <c r="E64" s="133">
        <v>46</v>
      </c>
      <c r="F64" s="217"/>
      <c r="G64" s="218"/>
      <c r="H64" s="170">
        <v>0</v>
      </c>
      <c r="I64" s="170">
        <v>0</v>
      </c>
      <c r="K64" s="1"/>
      <c r="L64" s="1"/>
      <c r="M64" s="1"/>
      <c r="N64" s="1"/>
    </row>
    <row r="65" spans="1:14" x14ac:dyDescent="0.25">
      <c r="A65" s="146"/>
      <c r="B65" s="216" t="s">
        <v>206</v>
      </c>
      <c r="C65" s="222"/>
      <c r="D65" s="160"/>
      <c r="E65" s="133">
        <v>47</v>
      </c>
      <c r="F65" s="217"/>
      <c r="G65" s="218"/>
      <c r="H65" s="170">
        <v>9937</v>
      </c>
      <c r="I65" s="170">
        <v>4228</v>
      </c>
      <c r="K65" s="1"/>
      <c r="L65" s="1"/>
      <c r="M65" s="1"/>
      <c r="N65" s="1"/>
    </row>
    <row r="66" spans="1:14" x14ac:dyDescent="0.25">
      <c r="A66" s="166"/>
      <c r="B66" s="224" t="s">
        <v>207</v>
      </c>
      <c r="C66" s="168"/>
      <c r="D66" s="168"/>
      <c r="E66" s="133">
        <v>48</v>
      </c>
      <c r="F66" s="217"/>
      <c r="G66" s="218"/>
      <c r="H66" s="170">
        <v>1066644</v>
      </c>
      <c r="I66" s="170">
        <v>913179</v>
      </c>
      <c r="K66" s="1"/>
      <c r="L66" s="1"/>
      <c r="M66" s="1"/>
      <c r="N66" s="1"/>
    </row>
    <row r="67" spans="1:14" x14ac:dyDescent="0.25">
      <c r="A67" s="225"/>
      <c r="B67" s="216" t="s">
        <v>208</v>
      </c>
      <c r="C67" s="162"/>
      <c r="D67" s="162"/>
      <c r="E67" s="133">
        <v>49</v>
      </c>
      <c r="F67" s="217"/>
      <c r="G67" s="218"/>
      <c r="H67" s="226">
        <v>486743</v>
      </c>
      <c r="I67" s="226">
        <v>1030569</v>
      </c>
      <c r="K67" s="1"/>
      <c r="L67" s="1"/>
      <c r="M67" s="1"/>
      <c r="N67" s="1"/>
    </row>
    <row r="68" spans="1:14" ht="13.8" hidden="1" thickBot="1" x14ac:dyDescent="0.3">
      <c r="A68" s="130" t="s">
        <v>209</v>
      </c>
      <c r="B68" s="131"/>
      <c r="C68" s="132"/>
      <c r="D68" s="132"/>
      <c r="E68" s="133">
        <v>50</v>
      </c>
      <c r="F68" s="227"/>
      <c r="G68" s="228"/>
      <c r="H68" s="229"/>
      <c r="I68" s="230"/>
      <c r="K68" s="1"/>
      <c r="L68" s="1"/>
      <c r="M68" s="1"/>
      <c r="N68" s="1"/>
    </row>
    <row r="69" spans="1:14" x14ac:dyDescent="0.25">
      <c r="A69" s="130" t="s">
        <v>210</v>
      </c>
      <c r="B69" s="131"/>
      <c r="C69" s="132"/>
      <c r="D69" s="132"/>
      <c r="E69" s="133">
        <v>51</v>
      </c>
      <c r="F69" s="231">
        <f>+F70+F73+F74+F77+F80+F81+F83+F86</f>
        <v>22331720.886</v>
      </c>
      <c r="G69" s="231">
        <f t="shared" ref="G69:H69" si="0">+G70+G73+G74+G77+G80+G81+G83+G86</f>
        <v>1187537.65274</v>
      </c>
      <c r="H69" s="232">
        <f t="shared" si="0"/>
        <v>21144183.233259998</v>
      </c>
      <c r="I69" s="230">
        <f>+I70+I73+I74+I77+I80+I81+I83+I86</f>
        <v>21822669.133469999</v>
      </c>
      <c r="K69" s="1"/>
      <c r="L69" s="1"/>
      <c r="M69" s="1"/>
      <c r="N69" s="1"/>
    </row>
    <row r="70" spans="1:14" x14ac:dyDescent="0.25">
      <c r="A70" s="141"/>
      <c r="B70" s="165" t="s">
        <v>211</v>
      </c>
      <c r="C70" s="148"/>
      <c r="D70" s="143"/>
      <c r="E70" s="133">
        <v>52</v>
      </c>
      <c r="F70" s="233">
        <f>+F71+F72</f>
        <v>42925.885999999999</v>
      </c>
      <c r="G70" s="233">
        <f>+G71+G72</f>
        <v>19465.006000000001</v>
      </c>
      <c r="H70" s="234">
        <f>+H71+H72</f>
        <v>23460.879999999997</v>
      </c>
      <c r="I70" s="145">
        <f>+I71+I72</f>
        <v>24529.871999999999</v>
      </c>
      <c r="K70" s="1"/>
      <c r="L70" s="1"/>
      <c r="M70" s="1"/>
      <c r="N70" s="1"/>
    </row>
    <row r="71" spans="1:14" x14ac:dyDescent="0.25">
      <c r="A71" s="141"/>
      <c r="B71" s="165"/>
      <c r="C71" s="235" t="s">
        <v>212</v>
      </c>
      <c r="D71" s="143"/>
      <c r="E71" s="133">
        <v>53</v>
      </c>
      <c r="F71" s="236">
        <v>16497.085999999999</v>
      </c>
      <c r="G71" s="236">
        <v>6287.7759999999998</v>
      </c>
      <c r="H71" s="237">
        <v>10209.31</v>
      </c>
      <c r="I71" s="145">
        <v>11391.57</v>
      </c>
      <c r="K71" s="1"/>
      <c r="L71" s="1"/>
      <c r="M71" s="1"/>
      <c r="N71" s="1"/>
    </row>
    <row r="72" spans="1:14" x14ac:dyDescent="0.25">
      <c r="A72" s="141"/>
      <c r="B72" s="165"/>
      <c r="C72" s="235" t="s">
        <v>213</v>
      </c>
      <c r="D72" s="143"/>
      <c r="E72" s="133">
        <v>54</v>
      </c>
      <c r="F72" s="236">
        <v>26428.799999999999</v>
      </c>
      <c r="G72" s="236">
        <v>13177.23</v>
      </c>
      <c r="H72" s="237">
        <v>13251.57</v>
      </c>
      <c r="I72" s="145">
        <v>13138.302</v>
      </c>
      <c r="K72" s="1"/>
      <c r="L72" s="1"/>
      <c r="M72" s="1"/>
      <c r="N72" s="1"/>
    </row>
    <row r="73" spans="1:14" x14ac:dyDescent="0.25">
      <c r="A73" s="141"/>
      <c r="B73" s="165" t="s">
        <v>214</v>
      </c>
      <c r="C73" s="148"/>
      <c r="D73" s="143"/>
      <c r="E73" s="133">
        <v>55</v>
      </c>
      <c r="F73" s="238">
        <v>19100754</v>
      </c>
      <c r="G73" s="239">
        <v>0</v>
      </c>
      <c r="H73" s="240">
        <v>19100754</v>
      </c>
      <c r="I73" s="145">
        <v>19824495</v>
      </c>
      <c r="K73" s="1"/>
      <c r="L73" s="1"/>
      <c r="M73" s="1"/>
      <c r="N73" s="1"/>
    </row>
    <row r="74" spans="1:14" x14ac:dyDescent="0.25">
      <c r="A74" s="166"/>
      <c r="B74" s="162" t="s">
        <v>215</v>
      </c>
      <c r="C74" s="241"/>
      <c r="D74" s="167"/>
      <c r="E74" s="133">
        <v>56</v>
      </c>
      <c r="F74" s="233">
        <f>+F75+F76</f>
        <v>3070230</v>
      </c>
      <c r="G74" s="233">
        <f>+G75+G76</f>
        <v>1151168.51618</v>
      </c>
      <c r="H74" s="234">
        <f>+H75+H76</f>
        <v>1919061.48382</v>
      </c>
      <c r="I74" s="234">
        <f>+I75+I76</f>
        <v>1844587.3981399999</v>
      </c>
      <c r="K74" s="1"/>
      <c r="L74" s="1"/>
      <c r="M74" s="1"/>
      <c r="N74" s="1"/>
    </row>
    <row r="75" spans="1:14" x14ac:dyDescent="0.25">
      <c r="A75" s="166"/>
      <c r="B75" s="165"/>
      <c r="C75" s="235" t="s">
        <v>216</v>
      </c>
      <c r="D75" s="143"/>
      <c r="E75" s="133">
        <v>57</v>
      </c>
      <c r="F75" s="236">
        <v>2842723</v>
      </c>
      <c r="G75" s="236">
        <v>998282</v>
      </c>
      <c r="H75" s="237">
        <v>1844441</v>
      </c>
      <c r="I75" s="145">
        <v>1767890</v>
      </c>
      <c r="K75" s="1"/>
      <c r="L75" s="1"/>
      <c r="M75" s="1"/>
      <c r="N75" s="1"/>
    </row>
    <row r="76" spans="1:14" x14ac:dyDescent="0.25">
      <c r="A76" s="166"/>
      <c r="B76" s="165"/>
      <c r="C76" s="235" t="s">
        <v>217</v>
      </c>
      <c r="D76" s="143"/>
      <c r="E76" s="133">
        <v>58</v>
      </c>
      <c r="F76" s="236">
        <v>227507</v>
      </c>
      <c r="G76" s="236">
        <v>152886.51618000001</v>
      </c>
      <c r="H76" s="237">
        <v>74620.483819999994</v>
      </c>
      <c r="I76" s="145">
        <v>76697.398139999976</v>
      </c>
      <c r="K76" s="1"/>
      <c r="L76" s="1"/>
      <c r="M76" s="1"/>
      <c r="N76" s="1"/>
    </row>
    <row r="77" spans="1:14" x14ac:dyDescent="0.25">
      <c r="A77" s="141"/>
      <c r="B77" s="165" t="s">
        <v>218</v>
      </c>
      <c r="C77" s="148"/>
      <c r="D77" s="143"/>
      <c r="E77" s="133">
        <v>59</v>
      </c>
      <c r="F77" s="233">
        <f>+F78+F79</f>
        <v>41161</v>
      </c>
      <c r="G77" s="233">
        <f>+G78+G79</f>
        <v>16904.130560000001</v>
      </c>
      <c r="H77" s="234">
        <f>+H78+H79</f>
        <v>24256.869439999999</v>
      </c>
      <c r="I77" s="234">
        <f>+I78+I79</f>
        <v>23914.863329999949</v>
      </c>
      <c r="K77" s="1"/>
      <c r="L77" s="1"/>
      <c r="M77" s="1"/>
      <c r="N77" s="1"/>
    </row>
    <row r="78" spans="1:14" x14ac:dyDescent="0.25">
      <c r="A78" s="141"/>
      <c r="B78" s="165"/>
      <c r="C78" s="235" t="s">
        <v>219</v>
      </c>
      <c r="D78" s="143"/>
      <c r="E78" s="133">
        <v>60</v>
      </c>
      <c r="F78" s="236">
        <v>24006</v>
      </c>
      <c r="G78" s="236">
        <v>0</v>
      </c>
      <c r="H78" s="237">
        <v>24006</v>
      </c>
      <c r="I78" s="145">
        <v>23643</v>
      </c>
      <c r="K78" s="1"/>
      <c r="L78" s="1"/>
      <c r="M78" s="1"/>
      <c r="N78" s="1"/>
    </row>
    <row r="79" spans="1:14" x14ac:dyDescent="0.25">
      <c r="A79" s="141"/>
      <c r="B79" s="165"/>
      <c r="C79" s="235" t="s">
        <v>220</v>
      </c>
      <c r="D79" s="143"/>
      <c r="E79" s="133">
        <v>61</v>
      </c>
      <c r="F79" s="236">
        <v>17155</v>
      </c>
      <c r="G79" s="236">
        <v>16904.130560000001</v>
      </c>
      <c r="H79" s="237">
        <v>250.86943999999858</v>
      </c>
      <c r="I79" s="145">
        <v>271.8633299999492</v>
      </c>
      <c r="K79" s="1"/>
      <c r="L79" s="1"/>
      <c r="M79" s="1"/>
      <c r="N79" s="1"/>
    </row>
    <row r="80" spans="1:14" x14ac:dyDescent="0.25">
      <c r="A80" s="141"/>
      <c r="B80" s="165" t="s">
        <v>221</v>
      </c>
      <c r="C80" s="148"/>
      <c r="D80" s="143"/>
      <c r="E80" s="133">
        <v>62</v>
      </c>
      <c r="F80" s="242">
        <v>0</v>
      </c>
      <c r="G80" s="242">
        <v>0</v>
      </c>
      <c r="H80" s="240">
        <v>0</v>
      </c>
      <c r="I80" s="145">
        <v>0</v>
      </c>
      <c r="K80" s="1"/>
      <c r="L80" s="1"/>
      <c r="M80" s="1"/>
      <c r="N80" s="1"/>
    </row>
    <row r="81" spans="1:14" x14ac:dyDescent="0.25">
      <c r="A81" s="141"/>
      <c r="B81" s="165" t="s">
        <v>222</v>
      </c>
      <c r="C81" s="148"/>
      <c r="D81" s="143"/>
      <c r="E81" s="133"/>
      <c r="F81" s="243">
        <v>76650</v>
      </c>
      <c r="G81" s="236">
        <v>0</v>
      </c>
      <c r="H81" s="237">
        <v>76650</v>
      </c>
      <c r="I81" s="145">
        <v>105142</v>
      </c>
      <c r="K81" s="1"/>
      <c r="L81" s="1"/>
      <c r="M81" s="1"/>
      <c r="N81" s="1"/>
    </row>
    <row r="82" spans="1:14" x14ac:dyDescent="0.25">
      <c r="A82" s="141"/>
      <c r="B82" s="165" t="s">
        <v>223</v>
      </c>
      <c r="C82" s="148"/>
      <c r="D82" s="143"/>
      <c r="E82" s="133">
        <v>63</v>
      </c>
      <c r="F82" s="243">
        <v>0</v>
      </c>
      <c r="G82" s="236">
        <v>0</v>
      </c>
      <c r="H82" s="237">
        <v>0</v>
      </c>
      <c r="I82" s="145">
        <v>0</v>
      </c>
      <c r="K82" s="1"/>
      <c r="L82" s="1"/>
      <c r="M82" s="1"/>
      <c r="N82" s="1"/>
    </row>
    <row r="83" spans="1:14" hidden="1" x14ac:dyDescent="0.25">
      <c r="A83" s="156"/>
      <c r="B83" s="216" t="s">
        <v>224</v>
      </c>
      <c r="C83" s="148"/>
      <c r="D83" s="143"/>
      <c r="E83" s="133">
        <v>64</v>
      </c>
      <c r="F83" s="233">
        <f>+F84+F85</f>
        <v>0</v>
      </c>
      <c r="G83" s="233">
        <f>+G84+G85</f>
        <v>0</v>
      </c>
      <c r="H83" s="234">
        <f>+H84+H85</f>
        <v>0</v>
      </c>
      <c r="I83" s="234">
        <f>+I84+I85</f>
        <v>0</v>
      </c>
      <c r="K83" s="1"/>
      <c r="L83" s="1"/>
      <c r="M83" s="1"/>
      <c r="N83" s="1"/>
    </row>
    <row r="84" spans="1:14" hidden="1" x14ac:dyDescent="0.25">
      <c r="A84" s="141"/>
      <c r="B84" s="216"/>
      <c r="C84" s="235" t="s">
        <v>225</v>
      </c>
      <c r="D84" s="143"/>
      <c r="E84" s="133">
        <v>65</v>
      </c>
      <c r="F84" s="236">
        <v>0</v>
      </c>
      <c r="G84" s="236">
        <v>0</v>
      </c>
      <c r="H84" s="237">
        <v>0</v>
      </c>
      <c r="I84" s="145">
        <v>0</v>
      </c>
      <c r="K84" s="1"/>
      <c r="L84" s="1"/>
      <c r="M84" s="1"/>
      <c r="N84" s="1"/>
    </row>
    <row r="85" spans="1:14" hidden="1" x14ac:dyDescent="0.25">
      <c r="A85" s="141"/>
      <c r="B85" s="216"/>
      <c r="C85" s="235" t="s">
        <v>226</v>
      </c>
      <c r="D85" s="143"/>
      <c r="E85" s="133">
        <v>66</v>
      </c>
      <c r="F85" s="236">
        <v>0</v>
      </c>
      <c r="G85" s="236">
        <v>0</v>
      </c>
      <c r="H85" s="237">
        <v>0</v>
      </c>
      <c r="I85" s="145">
        <v>0</v>
      </c>
      <c r="K85" s="1"/>
      <c r="L85" s="1"/>
      <c r="M85" s="1"/>
      <c r="N85" s="1"/>
    </row>
    <row r="86" spans="1:14" hidden="1" x14ac:dyDescent="0.25">
      <c r="A86" s="141"/>
      <c r="B86" s="216" t="s">
        <v>227</v>
      </c>
      <c r="C86" s="148"/>
      <c r="D86" s="143"/>
      <c r="E86" s="133">
        <v>68</v>
      </c>
      <c r="F86" s="233">
        <f>+F87+F88</f>
        <v>0</v>
      </c>
      <c r="G86" s="233">
        <f>+G87+G88</f>
        <v>0</v>
      </c>
      <c r="H86" s="234">
        <f>+H87+H88</f>
        <v>0</v>
      </c>
      <c r="I86" s="234">
        <f>+I87+I88</f>
        <v>0</v>
      </c>
      <c r="K86" s="1"/>
      <c r="L86" s="1"/>
      <c r="M86" s="1"/>
      <c r="N86" s="1"/>
    </row>
    <row r="87" spans="1:14" hidden="1" x14ac:dyDescent="0.25">
      <c r="A87" s="141"/>
      <c r="B87" s="216"/>
      <c r="C87" s="235" t="s">
        <v>228</v>
      </c>
      <c r="D87" s="143"/>
      <c r="E87" s="133">
        <v>69</v>
      </c>
      <c r="F87" s="243">
        <v>0</v>
      </c>
      <c r="G87" s="243">
        <v>0</v>
      </c>
      <c r="H87" s="237">
        <v>0</v>
      </c>
      <c r="I87" s="145">
        <v>0</v>
      </c>
      <c r="K87" s="1"/>
      <c r="L87" s="1"/>
      <c r="M87" s="1"/>
      <c r="N87" s="1"/>
    </row>
    <row r="88" spans="1:14" hidden="1" x14ac:dyDescent="0.25">
      <c r="A88" s="141"/>
      <c r="B88" s="216"/>
      <c r="C88" s="235" t="s">
        <v>229</v>
      </c>
      <c r="D88" s="143"/>
      <c r="E88" s="133">
        <v>70</v>
      </c>
      <c r="F88" s="243">
        <v>0</v>
      </c>
      <c r="G88" s="243">
        <v>0</v>
      </c>
      <c r="H88" s="237">
        <v>0</v>
      </c>
      <c r="I88" s="145">
        <v>0</v>
      </c>
      <c r="K88" s="1"/>
      <c r="L88" s="1"/>
      <c r="M88" s="1"/>
      <c r="N88" s="1"/>
    </row>
    <row r="89" spans="1:14" ht="13.8" thickBot="1" x14ac:dyDescent="0.3">
      <c r="A89" s="171" t="s">
        <v>230</v>
      </c>
      <c r="B89" s="173"/>
      <c r="C89" s="179"/>
      <c r="D89" s="180"/>
      <c r="E89" s="133">
        <v>71</v>
      </c>
      <c r="F89" s="244">
        <v>2469552</v>
      </c>
      <c r="G89" s="244">
        <v>0</v>
      </c>
      <c r="H89" s="245">
        <v>2469552</v>
      </c>
      <c r="I89" s="230">
        <v>2392475</v>
      </c>
      <c r="K89" s="1"/>
      <c r="L89" s="1"/>
      <c r="M89" s="1"/>
      <c r="N89" s="1"/>
    </row>
    <row r="90" spans="1:14" x14ac:dyDescent="0.25">
      <c r="A90" s="171" t="s">
        <v>231</v>
      </c>
      <c r="B90" s="173"/>
      <c r="C90" s="179"/>
      <c r="D90" s="180"/>
      <c r="E90" s="246">
        <v>72</v>
      </c>
      <c r="F90" s="214"/>
      <c r="G90" s="215"/>
      <c r="H90" s="154">
        <f>+H91+H92+H93</f>
        <v>117874.50372382438</v>
      </c>
      <c r="I90" s="154">
        <f>+I91+I92+I93</f>
        <v>240245.67</v>
      </c>
      <c r="K90" s="1"/>
      <c r="L90" s="1"/>
      <c r="M90" s="1"/>
      <c r="N90" s="1"/>
    </row>
    <row r="91" spans="1:14" hidden="1" x14ac:dyDescent="0.25">
      <c r="A91" s="166"/>
      <c r="B91" s="162" t="s">
        <v>232</v>
      </c>
      <c r="C91" s="168"/>
      <c r="D91" s="168"/>
      <c r="E91" s="246">
        <v>73</v>
      </c>
      <c r="F91" s="217"/>
      <c r="G91" s="218"/>
      <c r="H91" s="145">
        <v>0</v>
      </c>
      <c r="I91" s="170">
        <v>0</v>
      </c>
      <c r="K91" s="1"/>
      <c r="L91" s="1"/>
      <c r="M91" s="1"/>
      <c r="N91" s="1"/>
    </row>
    <row r="92" spans="1:14" x14ac:dyDescent="0.25">
      <c r="A92" s="166"/>
      <c r="B92" s="162" t="s">
        <v>233</v>
      </c>
      <c r="C92" s="168"/>
      <c r="D92" s="168"/>
      <c r="E92" s="246">
        <v>74</v>
      </c>
      <c r="F92" s="217"/>
      <c r="G92" s="218"/>
      <c r="H92" s="145">
        <v>117874.50372382438</v>
      </c>
      <c r="I92" s="170">
        <v>240245.67</v>
      </c>
      <c r="K92" s="1"/>
      <c r="L92" s="1"/>
      <c r="M92" s="1"/>
      <c r="N92" s="1"/>
    </row>
    <row r="93" spans="1:14" hidden="1" x14ac:dyDescent="0.25">
      <c r="A93" s="141"/>
      <c r="B93" s="165" t="s">
        <v>234</v>
      </c>
      <c r="C93" s="148"/>
      <c r="D93" s="143"/>
      <c r="E93" s="246">
        <v>75</v>
      </c>
      <c r="F93" s="217"/>
      <c r="G93" s="218"/>
      <c r="H93" s="145">
        <v>0</v>
      </c>
      <c r="I93" s="170">
        <v>0</v>
      </c>
      <c r="K93" s="1"/>
      <c r="L93" s="1"/>
      <c r="M93" s="1"/>
      <c r="N93" s="1"/>
    </row>
    <row r="94" spans="1:14" x14ac:dyDescent="0.25">
      <c r="A94" s="130" t="s">
        <v>235</v>
      </c>
      <c r="B94" s="247"/>
      <c r="C94" s="132"/>
      <c r="D94" s="136"/>
      <c r="E94" s="246">
        <v>76</v>
      </c>
      <c r="F94" s="217"/>
      <c r="G94" s="218"/>
      <c r="H94" s="139">
        <v>1075879.40888</v>
      </c>
      <c r="I94" s="248">
        <v>1144238.7746300001</v>
      </c>
      <c r="K94" s="1"/>
      <c r="L94" s="1"/>
      <c r="M94" s="1"/>
      <c r="N94" s="1"/>
    </row>
    <row r="95" spans="1:14" x14ac:dyDescent="0.25">
      <c r="A95" s="130" t="s">
        <v>236</v>
      </c>
      <c r="B95" s="131"/>
      <c r="C95" s="132"/>
      <c r="D95" s="132"/>
      <c r="E95" s="246">
        <v>77</v>
      </c>
      <c r="F95" s="217"/>
      <c r="G95" s="218"/>
      <c r="H95" s="154">
        <f>+H96+H97+H98+H100+H101+H103</f>
        <v>741067</v>
      </c>
      <c r="I95" s="249">
        <f>+I96+I97+I98+I100+I101+I103</f>
        <v>783702.13500000001</v>
      </c>
      <c r="K95" s="1"/>
      <c r="L95" s="1"/>
      <c r="M95" s="1"/>
      <c r="N95" s="1"/>
    </row>
    <row r="96" spans="1:14" x14ac:dyDescent="0.25">
      <c r="A96" s="166"/>
      <c r="B96" s="162" t="s">
        <v>237</v>
      </c>
      <c r="C96" s="167"/>
      <c r="D96" s="168"/>
      <c r="E96" s="246">
        <v>78</v>
      </c>
      <c r="F96" s="217"/>
      <c r="G96" s="218"/>
      <c r="H96" s="145">
        <v>317775</v>
      </c>
      <c r="I96" s="170">
        <v>305024.13500000001</v>
      </c>
      <c r="K96" s="1"/>
      <c r="L96" s="1"/>
      <c r="M96" s="1"/>
      <c r="N96" s="1"/>
    </row>
    <row r="97" spans="1:14" x14ac:dyDescent="0.25">
      <c r="A97" s="166"/>
      <c r="B97" s="162" t="s">
        <v>238</v>
      </c>
      <c r="C97" s="167"/>
      <c r="D97" s="168"/>
      <c r="E97" s="246">
        <v>79</v>
      </c>
      <c r="F97" s="217"/>
      <c r="G97" s="218"/>
      <c r="H97" s="145">
        <v>394866</v>
      </c>
      <c r="I97" s="170">
        <v>396654</v>
      </c>
      <c r="K97" s="1"/>
      <c r="L97" s="1"/>
      <c r="M97" s="1"/>
      <c r="N97" s="1"/>
    </row>
    <row r="98" spans="1:14" hidden="1" x14ac:dyDescent="0.25">
      <c r="A98" s="250"/>
      <c r="B98" s="165" t="s">
        <v>239</v>
      </c>
      <c r="C98" s="142"/>
      <c r="D98" s="143"/>
      <c r="E98" s="246">
        <v>80</v>
      </c>
      <c r="F98" s="251"/>
      <c r="G98" s="252"/>
      <c r="H98" s="253">
        <v>0</v>
      </c>
      <c r="I98" s="254">
        <v>0</v>
      </c>
      <c r="K98" s="1"/>
      <c r="L98" s="1"/>
      <c r="M98" s="1"/>
      <c r="N98" s="1"/>
    </row>
    <row r="99" spans="1:14" hidden="1" x14ac:dyDescent="0.25">
      <c r="A99" s="156"/>
      <c r="B99" s="178"/>
      <c r="C99" s="142" t="s">
        <v>240</v>
      </c>
      <c r="D99" s="143"/>
      <c r="E99" s="246">
        <v>81</v>
      </c>
      <c r="F99" s="217"/>
      <c r="G99" s="218"/>
      <c r="H99" s="145">
        <v>0</v>
      </c>
      <c r="I99" s="170">
        <v>0</v>
      </c>
      <c r="K99" s="1"/>
      <c r="L99" s="1"/>
      <c r="M99" s="1"/>
      <c r="N99" s="1"/>
    </row>
    <row r="100" spans="1:14" hidden="1" x14ac:dyDescent="0.25">
      <c r="A100" s="166"/>
      <c r="B100" s="162" t="s">
        <v>241</v>
      </c>
      <c r="C100" s="167"/>
      <c r="D100" s="255"/>
      <c r="E100" s="246">
        <v>82</v>
      </c>
      <c r="F100" s="217"/>
      <c r="G100" s="218"/>
      <c r="H100" s="145">
        <v>0</v>
      </c>
      <c r="I100" s="170">
        <v>0</v>
      </c>
      <c r="K100" s="1"/>
      <c r="L100" s="1"/>
      <c r="M100" s="1"/>
      <c r="N100" s="1"/>
    </row>
    <row r="101" spans="1:14" x14ac:dyDescent="0.25">
      <c r="A101" s="174"/>
      <c r="B101" s="175" t="s">
        <v>242</v>
      </c>
      <c r="C101" s="177"/>
      <c r="D101" s="177"/>
      <c r="E101" s="246">
        <v>83</v>
      </c>
      <c r="F101" s="256"/>
      <c r="G101" s="218"/>
      <c r="H101" s="145">
        <v>28426</v>
      </c>
      <c r="I101" s="145">
        <v>82024</v>
      </c>
      <c r="K101" s="1"/>
      <c r="L101" s="1"/>
      <c r="M101" s="1"/>
      <c r="N101" s="1"/>
    </row>
    <row r="102" spans="1:14" x14ac:dyDescent="0.25">
      <c r="A102" s="156"/>
      <c r="B102" s="178"/>
      <c r="C102" s="142" t="s">
        <v>243</v>
      </c>
      <c r="D102" s="143"/>
      <c r="E102" s="246">
        <v>84</v>
      </c>
      <c r="F102" s="217"/>
      <c r="G102" s="218"/>
      <c r="H102" s="145">
        <v>8108</v>
      </c>
      <c r="I102" s="170">
        <v>26728</v>
      </c>
      <c r="K102" s="1"/>
      <c r="L102" s="1"/>
      <c r="M102" s="1"/>
      <c r="N102" s="1"/>
    </row>
    <row r="103" spans="1:14" hidden="1" x14ac:dyDescent="0.25">
      <c r="A103" s="166"/>
      <c r="B103" s="162" t="s">
        <v>244</v>
      </c>
      <c r="C103" s="168"/>
      <c r="D103" s="168"/>
      <c r="E103" s="246">
        <v>85</v>
      </c>
      <c r="F103" s="217"/>
      <c r="G103" s="218"/>
      <c r="H103" s="145">
        <v>0</v>
      </c>
      <c r="I103" s="170">
        <v>0</v>
      </c>
      <c r="K103" s="1"/>
      <c r="L103" s="1"/>
      <c r="M103" s="1"/>
      <c r="N103" s="1"/>
    </row>
    <row r="104" spans="1:14" x14ac:dyDescent="0.25">
      <c r="A104" s="130" t="s">
        <v>245</v>
      </c>
      <c r="B104" s="131"/>
      <c r="C104" s="132"/>
      <c r="D104" s="132"/>
      <c r="E104" s="246">
        <v>86</v>
      </c>
      <c r="F104" s="217"/>
      <c r="G104" s="218"/>
      <c r="H104" s="154">
        <f>+H105+H106</f>
        <v>286385.35299999994</v>
      </c>
      <c r="I104" s="249">
        <f>+I105+I106</f>
        <v>286738.788</v>
      </c>
      <c r="K104" s="1"/>
      <c r="L104" s="1"/>
      <c r="M104" s="1"/>
      <c r="N104" s="1"/>
    </row>
    <row r="105" spans="1:14" x14ac:dyDescent="0.25">
      <c r="A105" s="166"/>
      <c r="B105" s="162" t="s">
        <v>246</v>
      </c>
      <c r="C105" s="168"/>
      <c r="D105" s="168"/>
      <c r="E105" s="246">
        <v>87</v>
      </c>
      <c r="F105" s="217"/>
      <c r="G105" s="218"/>
      <c r="H105" s="145">
        <v>1.9590000000000001</v>
      </c>
      <c r="I105" s="170">
        <v>118.79600000000001</v>
      </c>
      <c r="K105" s="1"/>
      <c r="L105" s="1"/>
      <c r="M105" s="1"/>
      <c r="N105" s="1"/>
    </row>
    <row r="106" spans="1:14" x14ac:dyDescent="0.25">
      <c r="A106" s="141"/>
      <c r="B106" s="165" t="s">
        <v>247</v>
      </c>
      <c r="C106" s="142"/>
      <c r="D106" s="143"/>
      <c r="E106" s="246">
        <v>88</v>
      </c>
      <c r="F106" s="217"/>
      <c r="G106" s="218"/>
      <c r="H106" s="145">
        <v>286383.39399999997</v>
      </c>
      <c r="I106" s="170">
        <v>286619.99200000003</v>
      </c>
      <c r="K106" s="1"/>
      <c r="L106" s="1"/>
      <c r="M106" s="1"/>
      <c r="N106" s="1"/>
    </row>
    <row r="107" spans="1:14" ht="13.8" thickBot="1" x14ac:dyDescent="0.3">
      <c r="A107" s="257"/>
      <c r="B107" s="258"/>
      <c r="C107" s="259" t="s">
        <v>248</v>
      </c>
      <c r="D107" s="260"/>
      <c r="E107" s="261">
        <v>89</v>
      </c>
      <c r="F107" s="217"/>
      <c r="G107" s="218"/>
      <c r="H107" s="262">
        <v>286383.49899999995</v>
      </c>
      <c r="I107" s="262">
        <v>286620.22600000002</v>
      </c>
      <c r="K107" s="1"/>
      <c r="L107" s="1"/>
      <c r="M107" s="1"/>
      <c r="N107" s="1"/>
    </row>
    <row r="108" spans="1:14" ht="14.4" thickTop="1" thickBot="1" x14ac:dyDescent="0.3">
      <c r="A108" s="263" t="s">
        <v>249</v>
      </c>
      <c r="B108" s="196"/>
      <c r="C108" s="196"/>
      <c r="D108" s="196"/>
      <c r="E108" s="264">
        <v>90</v>
      </c>
      <c r="F108" s="227"/>
      <c r="G108" s="228"/>
      <c r="H108" s="200">
        <f>+H104+H95+H94+H90+H89+H69+H68+H58</f>
        <v>29298365.498863824</v>
      </c>
      <c r="I108" s="200">
        <f>+I104+I95+I94+I90+I89+I69+I68+I58</f>
        <v>30518145.5011</v>
      </c>
      <c r="K108" s="1"/>
      <c r="L108" s="1"/>
      <c r="M108" s="1"/>
      <c r="N108" s="1"/>
    </row>
    <row r="109" spans="1:14" x14ac:dyDescent="0.25">
      <c r="H109" s="265"/>
      <c r="I109" s="265"/>
    </row>
  </sheetData>
  <mergeCells count="7">
    <mergeCell ref="K11:N11"/>
    <mergeCell ref="A1:I1"/>
    <mergeCell ref="A2:I2"/>
    <mergeCell ref="A3:I3"/>
    <mergeCell ref="A4:I4"/>
    <mergeCell ref="A5:I5"/>
    <mergeCell ref="A7:I7"/>
  </mergeCells>
  <pageMargins left="0.39370078740157483" right="0.39370078740157483" top="0.39370078740157483" bottom="0.39370078740157483" header="0.31496062992125984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VZZ</vt:lpstr>
      <vt:lpstr>Rozvaha</vt:lpstr>
      <vt:lpstr>VZZ!Názvy_tisku</vt:lpstr>
      <vt:lpstr>Rozvaha!Oblast_tisku</vt:lpstr>
      <vt:lpstr>VZZ!Oblast_tisku</vt:lpstr>
    </vt:vector>
  </TitlesOfParts>
  <Company>Pojišťovna ČS,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Drahoš Jiří Ing.</dc:creator>
  <cp:lastModifiedBy>Kratochvílová Stanislava Mgr.</cp:lastModifiedBy>
  <cp:lastPrinted>2017-07-17T12:28:31Z</cp:lastPrinted>
  <dcterms:created xsi:type="dcterms:W3CDTF">2017-07-17T12:16:25Z</dcterms:created>
  <dcterms:modified xsi:type="dcterms:W3CDTF">2017-08-01T12:19:43Z</dcterms:modified>
</cp:coreProperties>
</file>