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Kratochvilova\Dokumenty\Povinné informace zveřejňované na WEB PCS\30_09_2018\"/>
    </mc:Choice>
  </mc:AlternateContent>
  <bookViews>
    <workbookView xWindow="0" yWindow="0" windowWidth="28800" windowHeight="13650" activeTab="1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2" l="1"/>
  <c r="I95" i="2"/>
  <c r="I90" i="2"/>
  <c r="H90" i="2"/>
  <c r="F86" i="2"/>
  <c r="G86" i="2"/>
  <c r="I83" i="2"/>
  <c r="H83" i="2"/>
  <c r="G83" i="2"/>
  <c r="F83" i="2"/>
  <c r="I77" i="2"/>
  <c r="H77" i="2"/>
  <c r="F77" i="2"/>
  <c r="G77" i="2"/>
  <c r="H74" i="2"/>
  <c r="F74" i="2"/>
  <c r="I74" i="2"/>
  <c r="G74" i="2"/>
  <c r="F70" i="2"/>
  <c r="I70" i="2"/>
  <c r="H70" i="2"/>
  <c r="G70" i="2"/>
  <c r="I58" i="2"/>
  <c r="H58" i="2"/>
  <c r="F50" i="2"/>
  <c r="I50" i="2"/>
  <c r="H50" i="2"/>
  <c r="G50" i="2"/>
  <c r="H48" i="2"/>
  <c r="G48" i="2"/>
  <c r="I48" i="2"/>
  <c r="I44" i="2"/>
  <c r="H44" i="2"/>
  <c r="G44" i="2"/>
  <c r="F44" i="2"/>
  <c r="H39" i="2"/>
  <c r="G39" i="2"/>
  <c r="F39" i="2"/>
  <c r="F38" i="2" s="1"/>
  <c r="G38" i="2"/>
  <c r="I26" i="2"/>
  <c r="F26" i="2"/>
  <c r="H26" i="2"/>
  <c r="G26" i="2"/>
  <c r="H21" i="2"/>
  <c r="I21" i="2"/>
  <c r="G21" i="2"/>
  <c r="F21" i="2"/>
  <c r="I20" i="2"/>
  <c r="F20" i="2"/>
  <c r="H97" i="1"/>
  <c r="G97" i="1"/>
  <c r="G89" i="1"/>
  <c r="H85" i="1"/>
  <c r="G85" i="1"/>
  <c r="F82" i="1"/>
  <c r="G70" i="1"/>
  <c r="G66" i="1"/>
  <c r="F59" i="1"/>
  <c r="H74" i="1"/>
  <c r="F55" i="1"/>
  <c r="F52" i="1"/>
  <c r="F44" i="1"/>
  <c r="G31" i="1"/>
  <c r="F21" i="1"/>
  <c r="H34" i="1"/>
  <c r="G16" i="1"/>
  <c r="G69" i="2" l="1"/>
  <c r="H76" i="1"/>
  <c r="I69" i="2"/>
  <c r="G46" i="1"/>
  <c r="F16" i="2"/>
  <c r="G16" i="2"/>
  <c r="G55" i="2" s="1"/>
  <c r="H16" i="2"/>
  <c r="H55" i="2" s="1"/>
  <c r="G84" i="1"/>
  <c r="G55" i="1"/>
  <c r="F69" i="2"/>
  <c r="F48" i="2"/>
  <c r="H77" i="1"/>
  <c r="H38" i="2"/>
  <c r="H95" i="2"/>
  <c r="G39" i="1"/>
  <c r="I39" i="2"/>
  <c r="F13" i="1"/>
  <c r="F15" i="1"/>
  <c r="F24" i="1"/>
  <c r="G60" i="1"/>
  <c r="I16" i="2"/>
  <c r="H86" i="2"/>
  <c r="H69" i="2" s="1"/>
  <c r="I86" i="2"/>
  <c r="I104" i="2"/>
  <c r="H20" i="2"/>
  <c r="H108" i="2" l="1"/>
  <c r="I38" i="2"/>
  <c r="H94" i="1"/>
  <c r="I108" i="2"/>
  <c r="G24" i="1"/>
  <c r="F55" i="2"/>
  <c r="G74" i="1"/>
  <c r="G15" i="1"/>
  <c r="G34" i="1" l="1"/>
  <c r="G77" i="1"/>
  <c r="I55" i="2"/>
  <c r="G76" i="1" l="1"/>
  <c r="G94" i="1" l="1"/>
  <c r="G100" i="1" l="1"/>
</calcChain>
</file>

<file path=xl/sharedStrings.xml><?xml version="1.0" encoding="utf-8"?>
<sst xmlns="http://schemas.openxmlformats.org/spreadsheetml/2006/main" count="501" uniqueCount="253">
  <si>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</si>
  <si>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</si>
  <si>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</si>
  <si>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</si>
  <si>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</si>
  <si>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</si>
  <si>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</si>
  <si>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</si>
  <si>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</si>
  <si>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</si>
  <si>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</si>
  <si>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</si>
  <si>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</si>
  <si>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</si>
  <si>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</si>
  <si>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</si>
  <si>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</si>
  <si>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</si>
  <si>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</si>
  <si>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</si>
  <si>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</si>
  <si>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</si>
  <si>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</si>
  <si>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</si>
  <si>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</si>
  <si>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</si>
  <si>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</si>
  <si>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</si>
  <si>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</si>
  <si>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</si>
  <si>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</si>
  <si>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</si>
  <si>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</si>
  <si>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</si>
  <si>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</si>
  <si>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</si>
  <si>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</si>
  <si>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</si>
  <si>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</si>
  <si>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</si>
  <si>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</si>
  <si>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</si>
  <si>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</si>
  <si>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</si>
  <si>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</si>
  <si>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</si>
  <si>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</si>
  <si>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</si>
  <si>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</si>
  <si>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</si>
  <si>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</si>
  <si>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</si>
  <si>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</si>
  <si>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</si>
  <si>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</si>
  <si>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</si>
  <si>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</si>
  <si>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</si>
  <si>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</si>
  <si>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</si>
  <si>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</si>
  <si>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</si>
  <si>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</si>
  <si>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</si>
  <si>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</si>
  <si>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</si>
  <si>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</si>
  <si>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</si>
  <si>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</si>
  <si>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</si>
  <si>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</si>
  <si>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</si>
  <si>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</si>
  <si>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</si>
  <si>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</si>
  <si>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</si>
  <si>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</si>
  <si>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</si>
  <si>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</si>
  <si>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</si>
  <si>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</si>
  <si>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</si>
  <si>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</si>
  <si>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</si>
  <si>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</si>
  <si>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</si>
  <si>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</si>
  <si>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</si>
  <si>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</si>
  <si>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</si>
  <si>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</si>
  <si>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</si>
  <si>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</si>
  <si>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</si>
  <si>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</si>
  <si>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</si>
  <si>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</si>
  <si>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</si>
  <si>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</si>
  <si>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</si>
  <si>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</si>
  <si>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</si>
  <si>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</si>
  <si>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</si>
  <si>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</si>
  <si>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</si>
  <si>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</si>
  <si>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</si>
  <si>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</si>
  <si>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</si>
  <si>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</si>
  <si>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</si>
  <si>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</si>
  <si>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</si>
  <si>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</si>
  <si>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</si>
  <si>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</si>
  <si>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</si>
  <si>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</si>
  <si>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</si>
  <si>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</si>
  <si>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</si>
  <si>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</si>
  <si>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</si>
  <si>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</si>
  <si>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</si>
  <si>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</si>
  <si>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</si>
  <si>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</si>
  <si>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</si>
  <si>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</si>
  <si>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</si>
  <si>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</si>
  <si>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</si>
  <si>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</si>
  <si>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</si>
  <si>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</si>
  <si>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</si>
  <si>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</si>
  <si>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</si>
  <si>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</si>
  <si>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</si>
  <si>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</si>
  <si>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</si>
  <si>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</si>
  <si>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</si>
  <si>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</si>
  <si>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</si>
  <si>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</si>
  <si>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</si>
  <si>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</si>
  <si>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</si>
  <si>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</si>
  <si>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</si>
  <si>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</si>
  <si>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</si>
  <si>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</si>
  <si>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</si>
  <si>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</si>
  <si>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</si>
  <si>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</si>
  <si>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</si>
  <si>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</si>
  <si>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</si>
  <si>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</si>
  <si>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</si>
  <si>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</si>
  <si>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</si>
  <si>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</si>
  <si>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</si>
  <si>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</si>
  <si>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</si>
  <si>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</si>
  <si>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</si>
  <si>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</si>
  <si>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</si>
  <si>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</si>
  <si>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</si>
  <si>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</si>
  <si>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</si>
  <si>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</si>
  <si>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</si>
  <si>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</si>
  <si>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</si>
  <si>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</si>
  <si>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</si>
  <si>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</si>
  <si>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</si>
  <si>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</si>
  <si>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</si>
  <si>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</si>
  <si>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</si>
  <si>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</si>
  <si>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</si>
  <si>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</si>
  <si>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</si>
  <si>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</si>
  <si>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</si>
  <si>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</si>
  <si>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</si>
  <si>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</si>
  <si>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</si>
  <si>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</si>
  <si>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</si>
  <si>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</si>
  <si>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</si>
  <si>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</si>
  <si>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</si>
  <si>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</si>
  <si>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</si>
  <si>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</si>
  <si>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</si>
  <si>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</si>
  <si>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</si>
  <si>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</si>
  <si>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</si>
  <si>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</si>
  <si>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</si>
  <si>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</si>
  <si>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</si>
  <si>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</si>
  <si>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</si>
  <si>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</si>
  <si>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</si>
  <si>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</si>
  <si>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</si>
  <si>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</si>
  <si>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</si>
  <si>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</si>
  <si>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</si>
  <si>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</si>
  <si>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</si>
  <si>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</si>
  <si>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</si>
  <si>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</si>
  <si>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</si>
  <si>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</si>
  <si>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</si>
  <si>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</si>
  <si>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</si>
  <si>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</si>
  <si>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</si>
  <si>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</si>
  <si>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</si>
  <si>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</si>
  <si>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</si>
  <si>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</si>
  <si>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</si>
  <si>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</si>
  <si>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</si>
  <si>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</si>
  <si>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30.9.2018</t>
  </si>
  <si>
    <t>IČO: 47452820                                                                                                                                                 v tis. Kč (bez desetinných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</si>
</sst>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8" fillId="0" borderId="0" applyFont="0" applyFill="0" applyBorder="0" applyAlignment="0" applyProtection="0"/>
    <xf numFmtId="0" fontId="13" fillId="0" borderId="0"/>
  </cellStyleXfs>
  <cellXfs count="298">
    <xf numFmtId="0" fontId="0" fillId="0" borderId="0" xfId="0"/>
    <xf numFmtId="4" fontId="0" fillId="0" borderId="0" xfId="0" applyNumberFormat="1"/>
    <xf numFmtId="0" fontId="2" fillId="0" borderId="0" xfId="2" applyFont="1" applyFill="1" applyBorder="1" applyAlignment="1" applyProtection="1">
      <protection locked="0"/>
    </xf>
    <xf numFmtId="0" fontId="6" fillId="0" borderId="0" xfId="0" applyFont="1"/>
    <xf numFmtId="4" fontId="6" fillId="0" borderId="0" xfId="0" applyNumberFormat="1" applyFont="1"/>
    <xf numFmtId="0" fontId="7" fillId="0" borderId="6" xfId="1" applyFont="1" applyFill="1" applyBorder="1" applyProtection="1"/>
    <xf numFmtId="0" fontId="8" fillId="0" borderId="7" xfId="1" applyFont="1" applyFill="1" applyBorder="1" applyProtection="1"/>
    <xf numFmtId="0" fontId="8" fillId="0" borderId="8" xfId="1" applyFont="1" applyFill="1" applyBorder="1" applyProtection="1"/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Continuous" vertical="center"/>
    </xf>
    <xf numFmtId="0" fontId="8" fillId="0" borderId="15" xfId="1" applyFont="1" applyFill="1" applyBorder="1" applyAlignment="1" applyProtection="1">
      <alignment horizontal="centerContinuous" vertical="center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left" vertical="center"/>
    </xf>
    <xf numFmtId="0" fontId="10" fillId="3" borderId="20" xfId="1" applyFont="1" applyFill="1" applyBorder="1" applyAlignment="1" applyProtection="1">
      <alignment vertical="center"/>
    </xf>
    <xf numFmtId="0" fontId="10" fillId="3" borderId="21" xfId="1" applyFont="1" applyFill="1" applyBorder="1" applyAlignment="1" applyProtection="1">
      <alignment horizontal="center" vertical="center"/>
    </xf>
    <xf numFmtId="49" fontId="10" fillId="3" borderId="20" xfId="1" applyNumberFormat="1" applyFont="1" applyFill="1" applyBorder="1" applyAlignment="1" applyProtection="1">
      <alignment horizontal="right" vertical="center" indent="1"/>
    </xf>
    <xf numFmtId="49" fontId="10" fillId="3" borderId="22" xfId="1" applyNumberFormat="1" applyFont="1" applyFill="1" applyBorder="1" applyAlignment="1" applyProtection="1">
      <alignment horizontal="right" vertical="center" indent="1"/>
    </xf>
    <xf numFmtId="0" fontId="12" fillId="0" borderId="23" xfId="1" applyFont="1" applyFill="1" applyBorder="1" applyAlignment="1" applyProtection="1">
      <alignment vertical="center"/>
    </xf>
    <xf numFmtId="0" fontId="10" fillId="0" borderId="24" xfId="1" applyFont="1" applyFill="1" applyBorder="1" applyAlignment="1" applyProtection="1">
      <alignment vertical="center"/>
    </xf>
    <xf numFmtId="0" fontId="10" fillId="0" borderId="25" xfId="1" applyFont="1" applyFill="1" applyBorder="1" applyAlignment="1" applyProtection="1">
      <alignment horizontal="center" vertical="center"/>
    </xf>
    <xf numFmtId="49" fontId="10" fillId="0" borderId="26" xfId="1" applyNumberFormat="1" applyFont="1" applyFill="1" applyBorder="1" applyAlignment="1" applyProtection="1">
      <alignment horizontal="right" vertical="center" indent="1"/>
    </xf>
    <xf numFmtId="49" fontId="10" fillId="0" borderId="27" xfId="1" applyNumberFormat="1" applyFont="1" applyFill="1" applyBorder="1" applyAlignment="1" applyProtection="1">
      <alignment horizontal="right" vertical="center" indent="1"/>
    </xf>
    <xf numFmtId="0" fontId="12" fillId="0" borderId="28" xfId="1" applyFont="1" applyFill="1" applyBorder="1" applyAlignment="1" applyProtection="1">
      <alignment vertical="center"/>
    </xf>
    <xf numFmtId="0" fontId="10" fillId="0" borderId="29" xfId="1" applyFont="1" applyFill="1" applyBorder="1" applyAlignment="1" applyProtection="1">
      <alignment vertical="center"/>
    </xf>
    <xf numFmtId="3" fontId="10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0" fillId="0" borderId="27" xfId="1" applyNumberFormat="1" applyFont="1" applyFill="1" applyBorder="1" applyAlignment="1" applyProtection="1">
      <alignment horizontal="right" vertical="center" indent="1"/>
    </xf>
    <xf numFmtId="0" fontId="10" fillId="0" borderId="30" xfId="1" applyFont="1" applyFill="1" applyBorder="1" applyAlignment="1" applyProtection="1">
      <alignment vertical="center"/>
    </xf>
    <xf numFmtId="3" fontId="10" fillId="0" borderId="26" xfId="3" applyNumberFormat="1" applyFont="1" applyFill="1" applyBorder="1" applyAlignment="1" applyProtection="1">
      <alignment horizontal="right" vertical="center" indent="1"/>
    </xf>
    <xf numFmtId="0" fontId="8" fillId="0" borderId="29" xfId="1" applyFont="1" applyFill="1" applyBorder="1" applyProtection="1"/>
    <xf numFmtId="3" fontId="10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2" fillId="0" borderId="31" xfId="1" applyFont="1" applyFill="1" applyBorder="1" applyAlignment="1" applyProtection="1">
      <alignment vertical="center"/>
    </xf>
    <xf numFmtId="0" fontId="10" fillId="0" borderId="32" xfId="1" applyFont="1" applyFill="1" applyBorder="1" applyAlignment="1" applyProtection="1">
      <alignment vertical="center"/>
    </xf>
    <xf numFmtId="0" fontId="10" fillId="0" borderId="32" xfId="1" applyFont="1" applyFill="1" applyBorder="1" applyAlignment="1" applyProtection="1">
      <alignment vertical="center" wrapText="1"/>
    </xf>
    <xf numFmtId="0" fontId="10" fillId="0" borderId="29" xfId="1" applyFont="1" applyFill="1" applyBorder="1" applyAlignment="1" applyProtection="1">
      <alignment vertical="center" wrapText="1"/>
    </xf>
    <xf numFmtId="0" fontId="10" fillId="0" borderId="33" xfId="1" applyFont="1" applyFill="1" applyBorder="1" applyAlignment="1" applyProtection="1">
      <alignment vertical="center" wrapText="1"/>
    </xf>
    <xf numFmtId="0" fontId="12" fillId="2" borderId="34" xfId="1" applyFont="1" applyFill="1" applyBorder="1" applyAlignment="1" applyProtection="1">
      <alignment vertical="center"/>
    </xf>
    <xf numFmtId="0" fontId="10" fillId="2" borderId="35" xfId="1" applyFont="1" applyFill="1" applyBorder="1" applyAlignment="1" applyProtection="1">
      <alignment vertical="center"/>
    </xf>
    <xf numFmtId="0" fontId="10" fillId="0" borderId="16" xfId="1" applyFont="1" applyFill="1" applyBorder="1" applyAlignment="1" applyProtection="1">
      <alignment horizontal="center" vertical="center"/>
    </xf>
    <xf numFmtId="49" fontId="10" fillId="0" borderId="36" xfId="1" applyNumberFormat="1" applyFont="1" applyFill="1" applyBorder="1" applyAlignment="1" applyProtection="1">
      <alignment horizontal="right" vertical="center" indent="1"/>
    </xf>
    <xf numFmtId="0" fontId="11" fillId="3" borderId="19" xfId="1" applyFont="1" applyFill="1" applyBorder="1" applyAlignment="1" applyProtection="1">
      <alignment vertical="center"/>
    </xf>
    <xf numFmtId="0" fontId="10" fillId="3" borderId="20" xfId="1" applyFont="1" applyFill="1" applyBorder="1" applyAlignment="1" applyProtection="1">
      <alignment horizontal="center" vertical="center"/>
    </xf>
    <xf numFmtId="3" fontId="10" fillId="3" borderId="22" xfId="1" applyNumberFormat="1" applyFont="1" applyFill="1" applyBorder="1" applyAlignment="1" applyProtection="1">
      <alignment horizontal="right" vertical="center" indent="1"/>
    </xf>
    <xf numFmtId="0" fontId="10" fillId="0" borderId="26" xfId="1" applyFont="1" applyFill="1" applyBorder="1" applyAlignment="1" applyProtection="1">
      <alignment horizontal="right" vertical="center" indent="1"/>
    </xf>
    <xf numFmtId="0" fontId="12" fillId="0" borderId="37" xfId="1" applyFont="1" applyFill="1" applyBorder="1" applyAlignment="1" applyProtection="1">
      <alignment vertical="center"/>
    </xf>
    <xf numFmtId="0" fontId="8" fillId="0" borderId="24" xfId="1" applyFont="1" applyFill="1" applyBorder="1" applyProtection="1"/>
    <xf numFmtId="0" fontId="12" fillId="4" borderId="31" xfId="1" applyFont="1" applyFill="1" applyBorder="1" applyAlignment="1" applyProtection="1">
      <alignment vertical="center"/>
    </xf>
    <xf numFmtId="0" fontId="8" fillId="0" borderId="29" xfId="1" applyFont="1" applyBorder="1" applyProtection="1"/>
    <xf numFmtId="0" fontId="10" fillId="4" borderId="29" xfId="1" applyFont="1" applyFill="1" applyBorder="1" applyAlignment="1" applyProtection="1">
      <alignment vertical="center"/>
    </xf>
    <xf numFmtId="0" fontId="10" fillId="4" borderId="30" xfId="1" applyFont="1" applyFill="1" applyBorder="1" applyAlignment="1" applyProtection="1">
      <alignment horizontal="right" vertical="center" indent="1"/>
    </xf>
    <xf numFmtId="49" fontId="10" fillId="4" borderId="26" xfId="1" applyNumberFormat="1" applyFont="1" applyFill="1" applyBorder="1" applyAlignment="1" applyProtection="1">
      <alignment horizontal="right" vertical="center" indent="1"/>
    </xf>
    <xf numFmtId="49" fontId="10" fillId="4" borderId="27" xfId="1" applyNumberFormat="1" applyFont="1" applyFill="1" applyBorder="1" applyAlignment="1" applyProtection="1">
      <alignment horizontal="right" vertical="center" indent="1"/>
    </xf>
    <xf numFmtId="3" fontId="10" fillId="4" borderId="27" xfId="1" applyNumberFormat="1" applyFont="1" applyFill="1" applyBorder="1" applyAlignment="1" applyProtection="1">
      <alignment horizontal="right" vertical="center" indent="1"/>
    </xf>
    <xf numFmtId="0" fontId="12" fillId="4" borderId="23" xfId="1" applyFont="1" applyFill="1" applyBorder="1" applyAlignment="1" applyProtection="1">
      <alignment vertical="center"/>
    </xf>
    <xf numFmtId="0" fontId="10" fillId="4" borderId="32" xfId="1" applyFont="1" applyFill="1" applyBorder="1" applyAlignment="1" applyProtection="1">
      <alignment vertical="center"/>
    </xf>
    <xf numFmtId="0" fontId="10" fillId="4" borderId="30" xfId="1" applyFont="1" applyFill="1" applyBorder="1" applyAlignment="1" applyProtection="1">
      <alignment vertical="center"/>
    </xf>
    <xf numFmtId="49" fontId="10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0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0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0" fillId="4" borderId="26" xfId="1" applyFont="1" applyFill="1" applyBorder="1" applyAlignment="1" applyProtection="1">
      <alignment horizontal="right" vertical="center" indent="1"/>
    </xf>
    <xf numFmtId="0" fontId="10" fillId="4" borderId="26" xfId="1" applyFont="1" applyFill="1" applyBorder="1" applyAlignment="1" applyProtection="1">
      <alignment vertical="center"/>
    </xf>
    <xf numFmtId="0" fontId="10" fillId="4" borderId="24" xfId="1" applyFont="1" applyFill="1" applyBorder="1" applyAlignment="1" applyProtection="1">
      <alignment vertical="center"/>
    </xf>
    <xf numFmtId="0" fontId="10" fillId="4" borderId="38" xfId="1" applyFont="1" applyFill="1" applyBorder="1" applyAlignment="1" applyProtection="1">
      <alignment vertical="center"/>
    </xf>
    <xf numFmtId="3" fontId="10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0" fillId="4" borderId="33" xfId="1" applyFont="1" applyFill="1" applyBorder="1" applyAlignment="1" applyProtection="1">
      <alignment vertical="center"/>
    </xf>
    <xf numFmtId="0" fontId="10" fillId="4" borderId="35" xfId="1" applyFont="1" applyFill="1" applyBorder="1" applyAlignment="1" applyProtection="1">
      <alignment vertical="center"/>
    </xf>
    <xf numFmtId="0" fontId="10" fillId="4" borderId="39" xfId="1" applyFont="1" applyFill="1" applyBorder="1" applyAlignment="1" applyProtection="1">
      <alignment vertical="center"/>
    </xf>
    <xf numFmtId="4" fontId="10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0" fillId="0" borderId="27" xfId="1" applyNumberFormat="1" applyFont="1" applyFill="1" applyBorder="1" applyAlignment="1" applyProtection="1">
      <alignment horizontal="right" vertical="center" indent="1"/>
    </xf>
    <xf numFmtId="0" fontId="12" fillId="4" borderId="4" xfId="1" applyFont="1" applyFill="1" applyBorder="1" applyAlignment="1" applyProtection="1">
      <alignment vertical="center"/>
    </xf>
    <xf numFmtId="0" fontId="10" fillId="4" borderId="40" xfId="1" applyFont="1" applyFill="1" applyBorder="1" applyAlignment="1" applyProtection="1">
      <alignment vertical="center"/>
    </xf>
    <xf numFmtId="0" fontId="10" fillId="0" borderId="24" xfId="1" applyFont="1" applyFill="1" applyBorder="1" applyAlignment="1" applyProtection="1">
      <alignment vertical="center" wrapText="1"/>
    </xf>
    <xf numFmtId="0" fontId="10" fillId="0" borderId="30" xfId="1" applyFont="1" applyFill="1" applyBorder="1" applyAlignment="1" applyProtection="1">
      <alignment vertical="center" wrapText="1"/>
    </xf>
    <xf numFmtId="0" fontId="8" fillId="0" borderId="24" xfId="1" applyFont="1" applyBorder="1" applyProtection="1"/>
    <xf numFmtId="0" fontId="12" fillId="0" borderId="23" xfId="1" applyFont="1" applyBorder="1" applyAlignment="1" applyProtection="1">
      <alignment vertical="center"/>
    </xf>
    <xf numFmtId="0" fontId="10" fillId="0" borderId="24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right" vertical="center" indent="1"/>
    </xf>
    <xf numFmtId="0" fontId="10" fillId="0" borderId="36" xfId="1" applyFont="1" applyBorder="1" applyAlignment="1" applyProtection="1">
      <alignment horizontal="right" vertical="center" indent="1"/>
    </xf>
    <xf numFmtId="49" fontId="10" fillId="4" borderId="36" xfId="1" applyNumberFormat="1" applyFont="1" applyFill="1" applyBorder="1" applyAlignment="1" applyProtection="1">
      <alignment horizontal="right" vertical="center" indent="1"/>
    </xf>
    <xf numFmtId="3" fontId="10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0" fillId="3" borderId="20" xfId="1" applyNumberFormat="1" applyFont="1" applyFill="1" applyBorder="1" applyAlignment="1" applyProtection="1">
      <alignment horizontal="center" vertical="center"/>
    </xf>
    <xf numFmtId="0" fontId="10" fillId="3" borderId="20" xfId="1" applyFont="1" applyFill="1" applyBorder="1" applyAlignment="1" applyProtection="1">
      <alignment horizontal="right" vertical="center" indent="1"/>
    </xf>
    <xf numFmtId="49" fontId="10" fillId="0" borderId="25" xfId="1" applyNumberFormat="1" applyFont="1" applyBorder="1" applyAlignment="1" applyProtection="1">
      <alignment horizontal="center" vertical="center"/>
    </xf>
    <xf numFmtId="0" fontId="12" fillId="0" borderId="31" xfId="1" applyFont="1" applyBorder="1" applyAlignment="1" applyProtection="1">
      <alignment vertical="center"/>
    </xf>
    <xf numFmtId="0" fontId="10" fillId="0" borderId="29" xfId="1" applyFont="1" applyBorder="1" applyAlignment="1" applyProtection="1">
      <alignment vertical="center"/>
    </xf>
    <xf numFmtId="1" fontId="10" fillId="4" borderId="26" xfId="1" applyNumberFormat="1" applyFont="1" applyFill="1" applyBorder="1" applyAlignment="1" applyProtection="1">
      <alignment horizontal="right" vertical="center" indent="1"/>
    </xf>
    <xf numFmtId="3" fontId="10" fillId="4" borderId="26" xfId="1" applyNumberFormat="1" applyFont="1" applyFill="1" applyBorder="1" applyAlignment="1" applyProtection="1">
      <alignment horizontal="right" vertical="center" indent="1"/>
    </xf>
    <xf numFmtId="0" fontId="12" fillId="4" borderId="28" xfId="1" applyFont="1" applyFill="1" applyBorder="1" applyAlignment="1" applyProtection="1">
      <alignment vertical="center"/>
    </xf>
    <xf numFmtId="0" fontId="10" fillId="0" borderId="24" xfId="1" applyFont="1" applyBorder="1" applyAlignment="1" applyProtection="1">
      <alignment vertical="center" wrapText="1"/>
    </xf>
    <xf numFmtId="0" fontId="12" fillId="0" borderId="41" xfId="1" applyFont="1" applyBorder="1" applyAlignment="1" applyProtection="1">
      <alignment vertical="center"/>
    </xf>
    <xf numFmtId="0" fontId="10" fillId="0" borderId="42" xfId="1" applyFont="1" applyBorder="1" applyAlignment="1" applyProtection="1">
      <alignment vertical="center"/>
    </xf>
    <xf numFmtId="49" fontId="10" fillId="0" borderId="43" xfId="1" applyNumberFormat="1" applyFont="1" applyBorder="1" applyAlignment="1" applyProtection="1">
      <alignment horizontal="center" vertical="center"/>
    </xf>
    <xf numFmtId="0" fontId="10" fillId="0" borderId="44" xfId="1" applyFont="1" applyBorder="1" applyAlignment="1" applyProtection="1">
      <alignment horizontal="right" vertical="center" indent="1"/>
    </xf>
    <xf numFmtId="49" fontId="10" fillId="4" borderId="44" xfId="1" applyNumberFormat="1" applyFont="1" applyFill="1" applyBorder="1" applyAlignment="1" applyProtection="1">
      <alignment horizontal="right" vertical="center" indent="1"/>
    </xf>
    <xf numFmtId="3" fontId="10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2" fillId="2" borderId="6" xfId="1" applyFont="1" applyFill="1" applyBorder="1" applyAlignment="1" applyProtection="1">
      <alignment vertical="center"/>
    </xf>
    <xf numFmtId="0" fontId="10" fillId="2" borderId="7" xfId="1" applyFont="1" applyFill="1" applyBorder="1" applyAlignment="1" applyProtection="1">
      <alignment vertical="center"/>
    </xf>
    <xf numFmtId="49" fontId="10" fillId="0" borderId="46" xfId="1" applyNumberFormat="1" applyFont="1" applyBorder="1" applyAlignment="1" applyProtection="1">
      <alignment horizontal="center" vertical="center"/>
    </xf>
    <xf numFmtId="0" fontId="10" fillId="0" borderId="47" xfId="1" applyFont="1" applyBorder="1" applyAlignment="1" applyProtection="1">
      <alignment horizontal="right" vertical="center" indent="1"/>
    </xf>
    <xf numFmtId="49" fontId="10" fillId="4" borderId="47" xfId="1" applyNumberFormat="1" applyFont="1" applyFill="1" applyBorder="1" applyAlignment="1" applyProtection="1">
      <alignment horizontal="right" vertical="center" indent="1"/>
    </xf>
    <xf numFmtId="3" fontId="10" fillId="2" borderId="48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/>
    <xf numFmtId="4" fontId="10" fillId="0" borderId="0" xfId="1" applyNumberFormat="1" applyFont="1" applyProtection="1"/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8" fillId="0" borderId="4" xfId="2" applyFont="1" applyFill="1" applyBorder="1"/>
    <xf numFmtId="0" fontId="8" fillId="0" borderId="0" xfId="2" applyFont="1" applyFill="1" applyBorder="1"/>
    <xf numFmtId="0" fontId="10" fillId="0" borderId="0" xfId="2" applyFont="1" applyFill="1" applyBorder="1"/>
    <xf numFmtId="0" fontId="10" fillId="0" borderId="5" xfId="2" applyFont="1" applyFill="1" applyBorder="1"/>
    <xf numFmtId="0" fontId="10" fillId="0" borderId="9" xfId="2" applyFont="1" applyFill="1" applyBorder="1" applyAlignment="1">
      <alignment horizontal="centerContinuous" vertical="center"/>
    </xf>
    <xf numFmtId="0" fontId="10" fillId="0" borderId="10" xfId="2" applyFont="1" applyFill="1" applyBorder="1" applyAlignment="1">
      <alignment horizontal="centerContinuous" vertical="center"/>
    </xf>
    <xf numFmtId="0" fontId="14" fillId="0" borderId="12" xfId="2" applyFont="1" applyFill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1" fillId="3" borderId="19" xfId="2" applyFont="1" applyFill="1" applyBorder="1" applyAlignment="1">
      <alignment vertical="center"/>
    </xf>
    <xf numFmtId="0" fontId="8" fillId="3" borderId="20" xfId="2" applyFont="1" applyFill="1" applyBorder="1"/>
    <xf numFmtId="0" fontId="10" fillId="3" borderId="20" xfId="2" applyFont="1" applyFill="1" applyBorder="1" applyAlignment="1">
      <alignment vertical="center"/>
    </xf>
    <xf numFmtId="0" fontId="10" fillId="3" borderId="20" xfId="2" applyFont="1" applyFill="1" applyBorder="1" applyAlignment="1">
      <alignment horizontal="center" vertical="center"/>
    </xf>
    <xf numFmtId="0" fontId="10" fillId="3" borderId="20" xfId="2" applyFont="1" applyFill="1" applyBorder="1" applyProtection="1"/>
    <xf numFmtId="0" fontId="10" fillId="3" borderId="22" xfId="2" applyFont="1" applyFill="1" applyBorder="1" applyProtection="1"/>
    <xf numFmtId="0" fontId="12" fillId="2" borderId="23" xfId="2" applyFont="1" applyFill="1" applyBorder="1" applyAlignment="1">
      <alignment vertical="center"/>
    </xf>
    <xf numFmtId="0" fontId="12" fillId="2" borderId="24" xfId="2" applyFont="1" applyFill="1" applyBorder="1" applyAlignment="1">
      <alignment vertical="center"/>
    </xf>
    <xf numFmtId="0" fontId="10" fillId="2" borderId="24" xfId="2" applyFont="1" applyFill="1" applyBorder="1" applyAlignment="1">
      <alignment vertical="center"/>
    </xf>
    <xf numFmtId="0" fontId="10" fillId="0" borderId="25" xfId="2" applyFont="1" applyFill="1" applyBorder="1" applyAlignment="1">
      <alignment horizontal="center" vertical="center"/>
    </xf>
    <xf numFmtId="3" fontId="10" fillId="2" borderId="25" xfId="2" applyNumberFormat="1" applyFont="1" applyFill="1" applyBorder="1" applyAlignment="1" applyProtection="1">
      <alignment horizontal="right" indent="1"/>
      <protection locked="0"/>
    </xf>
    <xf numFmtId="3" fontId="10" fillId="2" borderId="52" xfId="2" applyNumberFormat="1" applyFont="1" applyFill="1" applyBorder="1" applyAlignment="1" applyProtection="1">
      <alignment horizontal="right" indent="1"/>
      <protection locked="0"/>
    </xf>
    <xf numFmtId="0" fontId="10" fillId="2" borderId="26" xfId="2" applyFont="1" applyFill="1" applyBorder="1" applyAlignment="1">
      <alignment vertical="center"/>
    </xf>
    <xf numFmtId="0" fontId="10" fillId="0" borderId="38" xfId="2" applyFont="1" applyFill="1" applyBorder="1" applyAlignment="1">
      <alignment horizontal="center" vertical="center"/>
    </xf>
    <xf numFmtId="3" fontId="10" fillId="2" borderId="26" xfId="2" applyNumberFormat="1" applyFont="1" applyFill="1" applyBorder="1" applyAlignment="1" applyProtection="1">
      <alignment horizontal="right" indent="1"/>
      <protection locked="0"/>
    </xf>
    <xf numFmtId="3" fontId="10" fillId="2" borderId="27" xfId="2" applyNumberFormat="1" applyFont="1" applyFill="1" applyBorder="1" applyAlignment="1" applyProtection="1">
      <alignment horizontal="right" indent="1"/>
      <protection locked="0"/>
    </xf>
    <xf numFmtId="0" fontId="16" fillId="0" borderId="0" xfId="0" applyFont="1"/>
    <xf numFmtId="0" fontId="10" fillId="0" borderId="28" xfId="2" applyFont="1" applyFill="1" applyBorder="1" applyAlignment="1">
      <alignment vertical="center"/>
    </xf>
    <xf numFmtId="0" fontId="10" fillId="0" borderId="29" xfId="2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3" fontId="10" fillId="0" borderId="26" xfId="2" applyNumberFormat="1" applyFont="1" applyFill="1" applyBorder="1" applyAlignment="1" applyProtection="1">
      <alignment horizontal="right" indent="1"/>
      <protection locked="0"/>
    </xf>
    <xf numFmtId="3" fontId="10" fillId="0" borderId="27" xfId="2" applyNumberFormat="1" applyFont="1" applyFill="1" applyBorder="1" applyAlignment="1" applyProtection="1">
      <alignment horizontal="right" indent="1"/>
      <protection locked="0"/>
    </xf>
    <xf numFmtId="0" fontId="8" fillId="0" borderId="31" xfId="2" applyFont="1" applyFill="1" applyBorder="1"/>
    <xf numFmtId="0" fontId="10" fillId="0" borderId="38" xfId="2" applyFont="1" applyFill="1" applyBorder="1" applyAlignment="1">
      <alignment vertical="center"/>
    </xf>
    <xf numFmtId="0" fontId="8" fillId="0" borderId="29" xfId="2" applyFont="1" applyFill="1" applyBorder="1"/>
    <xf numFmtId="0" fontId="12" fillId="2" borderId="4" xfId="2" applyFont="1" applyFill="1" applyBorder="1" applyAlignment="1">
      <alignment vertical="center"/>
    </xf>
    <xf numFmtId="0" fontId="8" fillId="2" borderId="0" xfId="2" applyFont="1" applyFill="1" applyBorder="1"/>
    <xf numFmtId="0" fontId="10" fillId="2" borderId="53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3" fontId="10" fillId="2" borderId="26" xfId="2" applyNumberFormat="1" applyFont="1" applyFill="1" applyBorder="1" applyAlignment="1" applyProtection="1">
      <alignment horizontal="right" indent="1"/>
    </xf>
    <xf numFmtId="3" fontId="10" fillId="2" borderId="27" xfId="2" applyNumberFormat="1" applyFont="1" applyFill="1" applyBorder="1" applyAlignment="1" applyProtection="1">
      <alignment horizontal="right" indent="1"/>
    </xf>
    <xf numFmtId="0" fontId="12" fillId="0" borderId="38" xfId="2" applyFont="1" applyFill="1" applyBorder="1" applyAlignment="1">
      <alignment vertical="center"/>
    </xf>
    <xf numFmtId="0" fontId="10" fillId="0" borderId="31" xfId="2" applyFont="1" applyFill="1" applyBorder="1" applyAlignment="1">
      <alignment vertical="center"/>
    </xf>
    <xf numFmtId="0" fontId="8" fillId="0" borderId="38" xfId="2" applyFont="1" applyFill="1" applyBorder="1"/>
    <xf numFmtId="3" fontId="10" fillId="0" borderId="26" xfId="2" applyNumberFormat="1" applyFont="1" applyFill="1" applyBorder="1" applyAlignment="1" applyProtection="1">
      <alignment horizontal="right" indent="1"/>
    </xf>
    <xf numFmtId="3" fontId="10" fillId="0" borderId="27" xfId="2" applyNumberFormat="1" applyFont="1" applyFill="1" applyBorder="1" applyAlignment="1" applyProtection="1">
      <alignment horizontal="right" indent="1"/>
    </xf>
    <xf numFmtId="0" fontId="8" fillId="0" borderId="30" xfId="2" applyFont="1" applyFill="1" applyBorder="1"/>
    <xf numFmtId="0" fontId="10" fillId="0" borderId="23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0" fontId="10" fillId="0" borderId="25" xfId="2" applyFont="1" applyFill="1" applyBorder="1" applyAlignment="1">
      <alignment vertical="center"/>
    </xf>
    <xf numFmtId="0" fontId="8" fillId="0" borderId="26" xfId="2" applyFont="1" applyFill="1" applyBorder="1"/>
    <xf numFmtId="0" fontId="12" fillId="0" borderId="29" xfId="2" applyFont="1" applyFill="1" applyBorder="1" applyAlignment="1">
      <alignment vertical="center"/>
    </xf>
    <xf numFmtId="0" fontId="10" fillId="0" borderId="37" xfId="2" applyFont="1" applyFill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24" xfId="2" applyFont="1" applyFill="1" applyBorder="1" applyAlignment="1">
      <alignment vertical="center"/>
    </xf>
    <xf numFmtId="3" fontId="10" fillId="0" borderId="30" xfId="2" applyNumberFormat="1" applyFont="1" applyFill="1" applyBorder="1" applyAlignment="1" applyProtection="1">
      <alignment horizontal="right" indent="1"/>
      <protection locked="0"/>
    </xf>
    <xf numFmtId="3" fontId="10" fillId="0" borderId="54" xfId="2" applyNumberFormat="1" applyFont="1" applyFill="1" applyBorder="1" applyAlignment="1" applyProtection="1">
      <alignment horizontal="right" indent="1"/>
      <protection locked="0"/>
    </xf>
    <xf numFmtId="0" fontId="12" fillId="2" borderId="31" xfId="2" applyFont="1" applyFill="1" applyBorder="1" applyAlignment="1">
      <alignment vertical="center"/>
    </xf>
    <xf numFmtId="0" fontId="17" fillId="2" borderId="29" xfId="2" applyFont="1" applyFill="1" applyBorder="1" applyAlignment="1">
      <alignment vertical="center"/>
    </xf>
    <xf numFmtId="0" fontId="8" fillId="2" borderId="29" xfId="2" applyFont="1" applyFill="1" applyBorder="1"/>
    <xf numFmtId="0" fontId="10" fillId="0" borderId="55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0" borderId="53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2" fillId="0" borderId="30" xfId="2" applyFont="1" applyFill="1" applyBorder="1" applyAlignment="1">
      <alignment vertical="center"/>
    </xf>
    <xf numFmtId="0" fontId="10" fillId="2" borderId="29" xfId="2" applyFont="1" applyFill="1" applyBorder="1" applyAlignment="1">
      <alignment vertical="center"/>
    </xf>
    <xf numFmtId="0" fontId="10" fillId="2" borderId="30" xfId="2" applyFont="1" applyFill="1" applyBorder="1" applyAlignment="1">
      <alignment vertical="center"/>
    </xf>
    <xf numFmtId="165" fontId="10" fillId="2" borderId="26" xfId="4" applyNumberFormat="1" applyFont="1" applyFill="1" applyBorder="1" applyAlignment="1" applyProtection="1">
      <alignment horizontal="right" indent="1"/>
    </xf>
    <xf numFmtId="165" fontId="10" fillId="0" borderId="26" xfId="2" applyNumberFormat="1" applyFont="1" applyFill="1" applyBorder="1" applyAlignment="1" applyProtection="1">
      <alignment horizontal="right" indent="1"/>
      <protection locked="0"/>
    </xf>
    <xf numFmtId="0" fontId="12" fillId="2" borderId="37" xfId="2" applyFont="1" applyFill="1" applyBorder="1" applyAlignment="1">
      <alignment vertical="center"/>
    </xf>
    <xf numFmtId="3" fontId="10" fillId="0" borderId="27" xfId="1" applyNumberFormat="1" applyFont="1" applyFill="1" applyBorder="1" applyAlignment="1" applyProtection="1">
      <alignment horizontal="right" indent="1"/>
      <protection locked="0"/>
    </xf>
    <xf numFmtId="0" fontId="10" fillId="0" borderId="4" xfId="2" applyFont="1" applyFill="1" applyBorder="1" applyAlignment="1">
      <alignment vertical="center"/>
    </xf>
    <xf numFmtId="0" fontId="12" fillId="0" borderId="53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/>
    </xf>
    <xf numFmtId="0" fontId="12" fillId="0" borderId="57" xfId="2" applyFont="1" applyFill="1" applyBorder="1" applyAlignment="1">
      <alignment vertical="center"/>
    </xf>
    <xf numFmtId="0" fontId="10" fillId="0" borderId="57" xfId="2" applyFont="1" applyFill="1" applyBorder="1" applyAlignment="1">
      <alignment vertical="center"/>
    </xf>
    <xf numFmtId="0" fontId="10" fillId="0" borderId="58" xfId="2" applyFont="1" applyFill="1" applyBorder="1" applyAlignment="1">
      <alignment vertical="center"/>
    </xf>
    <xf numFmtId="0" fontId="10" fillId="0" borderId="43" xfId="2" applyFont="1" applyFill="1" applyBorder="1" applyAlignment="1">
      <alignment horizontal="center" vertical="center"/>
    </xf>
    <xf numFmtId="3" fontId="10" fillId="0" borderId="57" xfId="2" applyNumberFormat="1" applyFont="1" applyFill="1" applyBorder="1" applyAlignment="1" applyProtection="1">
      <alignment horizontal="right" indent="1"/>
      <protection locked="0"/>
    </xf>
    <xf numFmtId="3" fontId="10" fillId="0" borderId="45" xfId="1" applyNumberFormat="1" applyFont="1" applyFill="1" applyBorder="1" applyAlignment="1" applyProtection="1">
      <alignment horizontal="right" indent="1"/>
      <protection locked="0"/>
    </xf>
    <xf numFmtId="3" fontId="10" fillId="0" borderId="59" xfId="2" applyNumberFormat="1" applyFont="1" applyFill="1" applyBorder="1" applyAlignment="1" applyProtection="1">
      <alignment horizontal="right" indent="1"/>
      <protection locked="0"/>
    </xf>
    <xf numFmtId="0" fontId="11" fillId="2" borderId="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vertical="center"/>
    </xf>
    <xf numFmtId="0" fontId="10" fillId="0" borderId="46" xfId="2" applyFont="1" applyFill="1" applyBorder="1" applyAlignment="1">
      <alignment horizontal="center" vertical="center"/>
    </xf>
    <xf numFmtId="3" fontId="10" fillId="2" borderId="47" xfId="2" applyNumberFormat="1" applyFont="1" applyFill="1" applyBorder="1" applyAlignment="1" applyProtection="1">
      <alignment horizontal="right" indent="1"/>
    </xf>
    <xf numFmtId="3" fontId="10" fillId="2" borderId="8" xfId="4" applyNumberFormat="1" applyFont="1" applyFill="1" applyBorder="1" applyAlignment="1" applyProtection="1">
      <alignment horizontal="right" indent="1"/>
    </xf>
    <xf numFmtId="3" fontId="10" fillId="2" borderId="8" xfId="2" applyNumberFormat="1" applyFont="1" applyFill="1" applyBorder="1" applyAlignment="1" applyProtection="1">
      <alignment horizontal="right" indent="1"/>
    </xf>
    <xf numFmtId="0" fontId="10" fillId="0" borderId="49" xfId="2" applyFont="1" applyFill="1" applyBorder="1" applyAlignment="1">
      <alignment vertical="center"/>
    </xf>
    <xf numFmtId="0" fontId="10" fillId="0" borderId="50" xfId="2" applyFont="1" applyFill="1" applyBorder="1" applyAlignment="1">
      <alignment horizontal="left" vertical="center"/>
    </xf>
    <xf numFmtId="0" fontId="10" fillId="0" borderId="50" xfId="2" applyFont="1" applyFill="1" applyBorder="1" applyAlignment="1">
      <alignment vertical="center"/>
    </xf>
    <xf numFmtId="0" fontId="10" fillId="0" borderId="50" xfId="2" applyFont="1" applyFill="1" applyBorder="1" applyAlignment="1">
      <alignment horizontal="center" vertical="center"/>
    </xf>
    <xf numFmtId="3" fontId="10" fillId="0" borderId="50" xfId="2" applyNumberFormat="1" applyFont="1" applyFill="1" applyBorder="1" applyAlignment="1" applyProtection="1">
      <alignment horizontal="right" indent="1"/>
    </xf>
    <xf numFmtId="3" fontId="10" fillId="0" borderId="51" xfId="2" applyNumberFormat="1" applyFont="1" applyFill="1" applyBorder="1" applyAlignment="1" applyProtection="1">
      <alignment horizontal="right" indent="1"/>
    </xf>
    <xf numFmtId="4" fontId="10" fillId="0" borderId="8" xfId="2" applyNumberFormat="1" applyFont="1" applyFill="1" applyBorder="1" applyAlignment="1" applyProtection="1">
      <alignment horizontal="right" indent="1"/>
    </xf>
    <xf numFmtId="0" fontId="11" fillId="3" borderId="56" xfId="2" applyFont="1" applyFill="1" applyBorder="1" applyAlignment="1">
      <alignment vertical="center"/>
    </xf>
    <xf numFmtId="0" fontId="8" fillId="3" borderId="58" xfId="2" applyFont="1" applyFill="1" applyBorder="1"/>
    <xf numFmtId="0" fontId="10" fillId="3" borderId="58" xfId="2" applyFont="1" applyFill="1" applyBorder="1" applyAlignment="1">
      <alignment vertical="center"/>
    </xf>
    <xf numFmtId="0" fontId="10" fillId="3" borderId="58" xfId="2" applyFont="1" applyFill="1" applyBorder="1" applyAlignment="1">
      <alignment horizontal="center" vertical="center"/>
    </xf>
    <xf numFmtId="3" fontId="10" fillId="3" borderId="0" xfId="2" applyNumberFormat="1" applyFont="1" applyFill="1" applyBorder="1" applyAlignment="1">
      <alignment horizontal="right" indent="1"/>
    </xf>
    <xf numFmtId="3" fontId="10" fillId="3" borderId="59" xfId="2" applyNumberFormat="1" applyFont="1" applyFill="1" applyBorder="1" applyAlignment="1">
      <alignment horizontal="right" indent="1"/>
    </xf>
    <xf numFmtId="3" fontId="10" fillId="0" borderId="1" xfId="2" applyNumberFormat="1" applyFont="1" applyFill="1" applyBorder="1" applyAlignment="1" applyProtection="1">
      <alignment horizontal="right" indent="1"/>
    </xf>
    <xf numFmtId="3" fontId="10" fillId="0" borderId="3" xfId="2" applyNumberFormat="1" applyFont="1" applyFill="1" applyBorder="1" applyAlignment="1" applyProtection="1">
      <alignment horizontal="right" indent="1"/>
    </xf>
    <xf numFmtId="0" fontId="12" fillId="0" borderId="32" xfId="2" applyFont="1" applyFill="1" applyBorder="1" applyAlignment="1">
      <alignment vertical="center"/>
    </xf>
    <xf numFmtId="3" fontId="10" fillId="0" borderId="4" xfId="2" applyNumberFormat="1" applyFont="1" applyFill="1" applyBorder="1" applyAlignment="1" applyProtection="1">
      <alignment horizontal="right" indent="1"/>
    </xf>
    <xf numFmtId="3" fontId="10" fillId="0" borderId="5" xfId="2" applyNumberFormat="1" applyFont="1" applyFill="1" applyBorder="1" applyAlignment="1" applyProtection="1">
      <alignment horizontal="right" indent="1"/>
    </xf>
    <xf numFmtId="0" fontId="10" fillId="0" borderId="32" xfId="2" applyFont="1" applyFill="1" applyBorder="1" applyAlignment="1">
      <alignment vertical="center"/>
    </xf>
    <xf numFmtId="0" fontId="10" fillId="0" borderId="33" xfId="2" applyFont="1" applyFill="1" applyBorder="1" applyAlignment="1">
      <alignment vertical="center"/>
    </xf>
    <xf numFmtId="0" fontId="7" fillId="0" borderId="31" xfId="2" applyFont="1" applyFill="1" applyBorder="1"/>
    <xf numFmtId="0" fontId="7" fillId="0" borderId="29" xfId="2" applyFont="1" applyFill="1" applyBorder="1"/>
    <xf numFmtId="0" fontId="7" fillId="0" borderId="30" xfId="2" applyFont="1" applyFill="1" applyBorder="1"/>
    <xf numFmtId="0" fontId="12" fillId="0" borderId="33" xfId="2" applyFont="1" applyFill="1" applyBorder="1" applyAlignment="1">
      <alignment vertical="center"/>
    </xf>
    <xf numFmtId="0" fontId="12" fillId="0" borderId="23" xfId="2" applyFont="1" applyFill="1" applyBorder="1" applyAlignment="1">
      <alignment vertical="center"/>
    </xf>
    <xf numFmtId="3" fontId="10" fillId="0" borderId="60" xfId="2" applyNumberFormat="1" applyFont="1" applyFill="1" applyBorder="1" applyAlignment="1" applyProtection="1">
      <alignment horizontal="right" indent="1"/>
      <protection locked="0"/>
    </xf>
    <xf numFmtId="3" fontId="10" fillId="0" borderId="6" xfId="2" applyNumberFormat="1" applyFont="1" applyFill="1" applyBorder="1" applyAlignment="1" applyProtection="1">
      <alignment horizontal="right" indent="1"/>
    </xf>
    <xf numFmtId="3" fontId="10" fillId="0" borderId="8" xfId="2" applyNumberFormat="1" applyFont="1" applyFill="1" applyBorder="1" applyAlignment="1" applyProtection="1">
      <alignment horizontal="right" indent="1"/>
    </xf>
    <xf numFmtId="3" fontId="10" fillId="2" borderId="60" xfId="2" applyNumberFormat="1" applyFont="1" applyFill="1" applyBorder="1" applyAlignment="1" applyProtection="1">
      <alignment horizontal="right" indent="1"/>
      <protection locked="0"/>
    </xf>
    <xf numFmtId="3" fontId="10" fillId="2" borderId="61" xfId="2" applyNumberFormat="1" applyFont="1" applyFill="1" applyBorder="1" applyAlignment="1" applyProtection="1">
      <alignment horizontal="right" indent="1"/>
      <protection locked="0"/>
    </xf>
    <xf numFmtId="3" fontId="10" fillId="2" borderId="32" xfId="2" applyNumberFormat="1" applyFont="1" applyFill="1" applyBorder="1" applyAlignment="1" applyProtection="1">
      <alignment horizontal="right" indent="1"/>
    </xf>
    <xf numFmtId="3" fontId="10" fillId="2" borderId="61" xfId="2" applyNumberFormat="1" applyFont="1" applyFill="1" applyBorder="1" applyAlignment="1" applyProtection="1">
      <alignment horizontal="right" indent="1"/>
    </xf>
    <xf numFmtId="3" fontId="10" fillId="0" borderId="38" xfId="2" applyNumberFormat="1" applyFont="1" applyFill="1" applyBorder="1" applyAlignment="1" applyProtection="1">
      <alignment horizontal="right" indent="1"/>
    </xf>
    <xf numFmtId="3" fontId="10" fillId="0" borderId="61" xfId="2" applyNumberFormat="1" applyFont="1" applyFill="1" applyBorder="1" applyAlignment="1" applyProtection="1">
      <alignment horizontal="right" indent="1"/>
    </xf>
    <xf numFmtId="0" fontId="10" fillId="0" borderId="29" xfId="2" applyFont="1" applyFill="1" applyBorder="1"/>
    <xf numFmtId="3" fontId="10" fillId="0" borderId="38" xfId="2" applyNumberFormat="1" applyFont="1" applyFill="1" applyBorder="1" applyAlignment="1" applyProtection="1">
      <alignment horizontal="right" indent="1"/>
      <protection locked="0"/>
    </xf>
    <xf numFmtId="3" fontId="10" fillId="0" borderId="61" xfId="2" applyNumberFormat="1" applyFont="1" applyFill="1" applyBorder="1" applyAlignment="1" applyProtection="1">
      <alignment horizontal="right" indent="1"/>
      <protection locked="0"/>
    </xf>
    <xf numFmtId="3" fontId="10" fillId="0" borderId="26" xfId="5" applyNumberFormat="1" applyFont="1" applyFill="1" applyBorder="1" applyAlignment="1" applyProtection="1">
      <alignment horizontal="right" indent="1"/>
      <protection locked="0"/>
    </xf>
    <xf numFmtId="3" fontId="10" fillId="0" borderId="26" xfId="5" applyNumberFormat="1" applyFont="1" applyBorder="1" applyAlignment="1" applyProtection="1">
      <alignment horizontal="right" indent="1"/>
      <protection locked="0"/>
    </xf>
    <xf numFmtId="3" fontId="10" fillId="0" borderId="54" xfId="1" applyNumberFormat="1" applyFont="1" applyFill="1" applyBorder="1" applyAlignment="1" applyProtection="1">
      <alignment horizontal="right" indent="1"/>
      <protection locked="0"/>
    </xf>
    <xf numFmtId="0" fontId="8" fillId="0" borderId="24" xfId="2" applyFont="1" applyFill="1" applyBorder="1"/>
    <xf numFmtId="3" fontId="10" fillId="0" borderId="38" xfId="1" applyNumberFormat="1" applyFont="1" applyFill="1" applyBorder="1" applyAlignment="1" applyProtection="1">
      <alignment horizontal="right" indent="1"/>
      <protection locked="0"/>
    </xf>
    <xf numFmtId="3" fontId="10" fillId="0" borderId="62" xfId="2" applyNumberFormat="1" applyFont="1" applyFill="1" applyBorder="1" applyAlignment="1" applyProtection="1">
      <alignment horizontal="right" indent="1"/>
      <protection locked="0"/>
    </xf>
    <xf numFmtId="3" fontId="10" fillId="2" borderId="62" xfId="2" applyNumberFormat="1" applyFont="1" applyFill="1" applyBorder="1" applyAlignment="1" applyProtection="1">
      <alignment horizontal="right" indent="1"/>
      <protection locked="0"/>
    </xf>
    <xf numFmtId="3" fontId="10" fillId="2" borderId="61" xfId="1" applyNumberFormat="1" applyFont="1" applyFill="1" applyBorder="1" applyAlignment="1" applyProtection="1">
      <alignment horizontal="right" indent="1"/>
      <protection locked="0"/>
    </xf>
    <xf numFmtId="0" fontId="10" fillId="0" borderId="33" xfId="2" applyFont="1" applyFill="1" applyBorder="1" applyAlignment="1">
      <alignment horizontal="center" vertical="center"/>
    </xf>
    <xf numFmtId="0" fontId="8" fillId="2" borderId="24" xfId="2" applyFont="1" applyFill="1" applyBorder="1"/>
    <xf numFmtId="3" fontId="10" fillId="2" borderId="54" xfId="2" applyNumberFormat="1" applyFont="1" applyFill="1" applyBorder="1" applyAlignment="1" applyProtection="1">
      <alignment horizontal="right" indent="1"/>
      <protection locked="0"/>
    </xf>
    <xf numFmtId="3" fontId="10" fillId="2" borderId="54" xfId="2" applyNumberFormat="1" applyFont="1" applyFill="1" applyBorder="1" applyAlignment="1" applyProtection="1">
      <alignment horizontal="right" indent="1"/>
    </xf>
    <xf numFmtId="0" fontId="12" fillId="0" borderId="28" xfId="2" applyFont="1" applyFill="1" applyBorder="1" applyAlignment="1">
      <alignment vertical="center"/>
    </xf>
    <xf numFmtId="3" fontId="12" fillId="0" borderId="4" xfId="2" applyNumberFormat="1" applyFont="1" applyFill="1" applyBorder="1" applyAlignment="1" applyProtection="1">
      <alignment horizontal="right" indent="1"/>
    </xf>
    <xf numFmtId="3" fontId="12" fillId="0" borderId="5" xfId="2" applyNumberFormat="1" applyFont="1" applyFill="1" applyBorder="1" applyAlignment="1" applyProtection="1">
      <alignment horizontal="right" indent="1"/>
    </xf>
    <xf numFmtId="3" fontId="12" fillId="0" borderId="27" xfId="2" applyNumberFormat="1" applyFont="1" applyFill="1" applyBorder="1" applyAlignment="1" applyProtection="1">
      <alignment horizontal="right" indent="1"/>
      <protection locked="0"/>
    </xf>
    <xf numFmtId="3" fontId="12" fillId="0" borderId="54" xfId="2" applyNumberFormat="1" applyFont="1" applyFill="1" applyBorder="1" applyAlignment="1" applyProtection="1">
      <alignment horizontal="right" indent="1"/>
      <protection locked="0"/>
    </xf>
    <xf numFmtId="0" fontId="10" fillId="0" borderId="2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right" indent="1"/>
    </xf>
    <xf numFmtId="0" fontId="10" fillId="0" borderId="41" xfId="2" applyFont="1" applyFill="1" applyBorder="1" applyAlignment="1">
      <alignment vertical="center"/>
    </xf>
    <xf numFmtId="0" fontId="12" fillId="0" borderId="44" xfId="2" applyFont="1" applyFill="1" applyBorder="1" applyAlignment="1">
      <alignment vertical="center"/>
    </xf>
    <xf numFmtId="0" fontId="10" fillId="0" borderId="42" xfId="2" applyFont="1" applyFill="1" applyBorder="1" applyAlignment="1">
      <alignment vertical="center"/>
    </xf>
    <xf numFmtId="0" fontId="10" fillId="0" borderId="44" xfId="2" applyFont="1" applyFill="1" applyBorder="1" applyAlignment="1">
      <alignment vertical="center"/>
    </xf>
    <xf numFmtId="0" fontId="10" fillId="0" borderId="40" xfId="2" applyFont="1" applyFill="1" applyBorder="1" applyAlignment="1">
      <alignment horizontal="center" vertical="center"/>
    </xf>
    <xf numFmtId="3" fontId="10" fillId="0" borderId="63" xfId="2" applyNumberFormat="1" applyFont="1" applyFill="1" applyBorder="1" applyAlignment="1" applyProtection="1">
      <alignment horizontal="right" indent="1"/>
      <protection locked="0"/>
    </xf>
    <xf numFmtId="0" fontId="11" fillId="2" borderId="6" xfId="2" applyFont="1" applyFill="1" applyBorder="1" applyAlignment="1">
      <alignment vertical="center"/>
    </xf>
    <xf numFmtId="0" fontId="10" fillId="0" borderId="64" xfId="2" applyFont="1" applyFill="1" applyBorder="1" applyAlignment="1">
      <alignment horizontal="center" vertical="center"/>
    </xf>
    <xf numFmtId="4" fontId="10" fillId="0" borderId="0" xfId="2" applyNumberFormat="1" applyFont="1" applyFill="1"/>
    <xf numFmtId="0" fontId="9" fillId="0" borderId="9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0" fillId="4" borderId="32" xfId="1" applyFont="1" applyFill="1" applyBorder="1" applyAlignment="1" applyProtection="1">
      <alignment horizontal="left" vertical="center" wrapText="1"/>
    </xf>
    <xf numFmtId="0" fontId="10" fillId="4" borderId="30" xfId="1" applyFont="1" applyFill="1" applyBorder="1" applyAlignment="1" applyProtection="1">
      <alignment horizontal="left" vertical="center" wrapText="1"/>
    </xf>
    <xf numFmtId="0" fontId="12" fillId="0" borderId="31" xfId="1" applyFont="1" applyBorder="1" applyAlignment="1" applyProtection="1">
      <alignment horizontal="left" vertical="center" wrapText="1"/>
    </xf>
    <xf numFmtId="0" fontId="12" fillId="0" borderId="29" xfId="1" applyFont="1" applyBorder="1" applyAlignment="1" applyProtection="1">
      <alignment horizontal="left" vertical="center" wrapText="1"/>
    </xf>
    <xf numFmtId="0" fontId="12" fillId="0" borderId="30" xfId="1" applyFont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49" fontId="2" fillId="2" borderId="4" xfId="2" applyNumberFormat="1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/>
      <protection locked="0"/>
    </xf>
    <xf numFmtId="0" fontId="2" fillId="2" borderId="5" xfId="2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2" borderId="1" xfId="2" applyFont="1" applyFill="1" applyBorder="1" applyAlignment="1" applyProtection="1">
      <alignment horizontal="center"/>
      <protection locked="0"/>
    </xf>
    <xf numFmtId="0" fontId="2" fillId="2" borderId="2" xfId="2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 applyAlignment="1" applyProtection="1">
      <alignment horizontal="center"/>
      <protection locked="0"/>
    </xf>
    <xf numFmtId="0" fontId="5" fillId="2" borderId="4" xfId="2" applyFont="1" applyFill="1" applyBorder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left"/>
      <protection locked="0"/>
    </xf>
    <xf numFmtId="0" fontId="5" fillId="2" borderId="5" xfId="2" applyFont="1" applyFill="1" applyBorder="1" applyAlignment="1" applyProtection="1">
      <alignment horizontal="left"/>
      <protection locked="0"/>
    </xf>
  </cellXfs>
  <cellStyles count="6">
    <cellStyle name="Čárka 2" xfId="4"/>
    <cellStyle name="MAND_x000d_CHECK.COMMAND_x000e_RENAME.COMMAND_x0008_SHOW.BAR_x000b_DELETE.MENU_x000e_DELETE.COMMAND_x000e_GET.CHA 2" xfId="2"/>
    <cellStyle name="Normální" xfId="0" builtinId="0"/>
    <cellStyle name="normální_R a VZZ 2003 Poj1" xfId="1"/>
    <cellStyle name="normální_Sešit3" xfId="3"/>
    <cellStyle name="normální_Sešit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ik\Pojcs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/>
          <cell r="C1">
            <v>537900</v>
          </cell>
          <cell r="D1"/>
          <cell r="E1"/>
          <cell r="F1"/>
          <cell r="G1"/>
        </row>
        <row r="2">
          <cell r="A2" t="str">
            <v>101100 Pozemky</v>
          </cell>
          <cell r="B2"/>
          <cell r="C2">
            <v>537900</v>
          </cell>
          <cell r="D2"/>
          <cell r="E2"/>
          <cell r="F2"/>
          <cell r="G2"/>
        </row>
        <row r="3">
          <cell r="A3" t="str">
            <v>101108 Přecenění pozemků</v>
          </cell>
          <cell r="B3"/>
          <cell r="C3">
            <v>1362100</v>
          </cell>
          <cell r="D3"/>
          <cell r="E3"/>
          <cell r="F3"/>
          <cell r="G3"/>
        </row>
        <row r="4">
          <cell r="A4" t="str">
            <v>101108 Přecenění pozemků</v>
          </cell>
          <cell r="B4"/>
          <cell r="C4">
            <v>1362100</v>
          </cell>
          <cell r="D4"/>
          <cell r="E4"/>
          <cell r="F4"/>
          <cell r="G4"/>
        </row>
        <row r="5">
          <cell r="A5" t="str">
            <v>102100 Stavby</v>
          </cell>
          <cell r="B5"/>
          <cell r="C5">
            <v>70172391.069999993</v>
          </cell>
          <cell r="D5"/>
          <cell r="E5"/>
          <cell r="F5"/>
          <cell r="G5"/>
        </row>
        <row r="6">
          <cell r="A6" t="str">
            <v>102100 Stavby</v>
          </cell>
          <cell r="B6"/>
          <cell r="C6">
            <v>70172391.069999993</v>
          </cell>
          <cell r="D6"/>
          <cell r="E6"/>
          <cell r="F6"/>
          <cell r="G6"/>
        </row>
        <row r="7">
          <cell r="A7" t="str">
            <v>102108 Přecenění budov</v>
          </cell>
          <cell r="B7"/>
          <cell r="C7">
            <v>-16629020.07</v>
          </cell>
          <cell r="D7"/>
          <cell r="E7"/>
          <cell r="G7"/>
        </row>
        <row r="8">
          <cell r="A8" t="str">
            <v>102108 Přecenění budov</v>
          </cell>
          <cell r="B8"/>
          <cell r="C8">
            <v>-16629020.07</v>
          </cell>
          <cell r="D8"/>
          <cell r="E8"/>
          <cell r="G8"/>
        </row>
        <row r="9">
          <cell r="A9" t="str">
            <v>106110 (122) - AFS - amortiz</v>
          </cell>
          <cell r="B9"/>
          <cell r="C9">
            <v>-30514409.210000001</v>
          </cell>
          <cell r="D9"/>
          <cell r="E9"/>
          <cell r="F9"/>
          <cell r="G9"/>
        </row>
        <row r="10">
          <cell r="A10" t="str">
            <v>106110 (122) - AFS - amortizace</v>
          </cell>
          <cell r="B10"/>
          <cell r="C10">
            <v>-30514409.210000001</v>
          </cell>
          <cell r="D10"/>
          <cell r="E10"/>
          <cell r="F10"/>
          <cell r="G10"/>
        </row>
        <row r="11">
          <cell r="A11" t="str">
            <v>106110 (122) AFS Přecenění:</v>
          </cell>
          <cell r="B11"/>
          <cell r="C11">
            <v>189088078.03</v>
          </cell>
          <cell r="D11"/>
          <cell r="E11"/>
          <cell r="F11"/>
          <cell r="G11"/>
        </row>
        <row r="12">
          <cell r="A12" t="str">
            <v>106110 (122) AFS Přecenění:</v>
          </cell>
          <cell r="B12"/>
          <cell r="C12">
            <v>189088078.03</v>
          </cell>
          <cell r="D12"/>
          <cell r="E12"/>
          <cell r="F12"/>
          <cell r="G12"/>
        </row>
        <row r="13">
          <cell r="A13" t="str">
            <v>106110 (122) AFS Složky poři</v>
          </cell>
          <cell r="B13"/>
          <cell r="C13">
            <v>5036159179.3800001</v>
          </cell>
          <cell r="D13"/>
          <cell r="E13"/>
          <cell r="G13"/>
        </row>
        <row r="14">
          <cell r="A14" t="str">
            <v>106110 (122) AFS Složky pořiz.hodnoty:</v>
          </cell>
          <cell r="B14"/>
          <cell r="C14">
            <v>5036159179.3800001</v>
          </cell>
          <cell r="D14"/>
          <cell r="E14"/>
          <cell r="G14"/>
        </row>
        <row r="15">
          <cell r="A15" t="str">
            <v>106110 (122) AFS Úroky -akti</v>
          </cell>
          <cell r="B15"/>
          <cell r="C15">
            <v>67828710.769999996</v>
          </cell>
          <cell r="D15"/>
          <cell r="E15"/>
          <cell r="G15"/>
        </row>
        <row r="16">
          <cell r="A16" t="str">
            <v>106110 (122) AFS Úroky -aktivace:</v>
          </cell>
          <cell r="B16"/>
          <cell r="C16">
            <v>67828710.769999996</v>
          </cell>
          <cell r="D16"/>
          <cell r="E16"/>
          <cell r="G16"/>
        </row>
        <row r="17">
          <cell r="A17" t="str">
            <v>106120 (122) AFS Přecenění:</v>
          </cell>
          <cell r="B17"/>
          <cell r="C17">
            <v>23016023.920000002</v>
          </cell>
          <cell r="D17"/>
          <cell r="E17"/>
          <cell r="F17"/>
          <cell r="G17"/>
        </row>
        <row r="18">
          <cell r="A18" t="str">
            <v>106120 (122) AFS Přecenění:</v>
          </cell>
          <cell r="B18"/>
          <cell r="C18">
            <v>23016023.920000002</v>
          </cell>
          <cell r="D18"/>
          <cell r="E18"/>
          <cell r="F18"/>
          <cell r="G18"/>
        </row>
        <row r="19">
          <cell r="A19" t="str">
            <v>106120 (122) AFS Složky poři</v>
          </cell>
          <cell r="B19"/>
          <cell r="C19">
            <v>166649830.83000001</v>
          </cell>
          <cell r="D19"/>
          <cell r="E19"/>
          <cell r="F19"/>
          <cell r="G19"/>
        </row>
        <row r="20">
          <cell r="A20" t="str">
            <v>106120 (122) AFS Složky pořiz.hodnoty:</v>
          </cell>
          <cell r="B20"/>
          <cell r="C20">
            <v>166649830.83000001</v>
          </cell>
          <cell r="D20"/>
          <cell r="E20"/>
          <cell r="F20"/>
          <cell r="G20"/>
        </row>
        <row r="21">
          <cell r="A21" t="str">
            <v>106130 (122) - AFS - amortiz</v>
          </cell>
          <cell r="B21"/>
          <cell r="C21">
            <v>40000000</v>
          </cell>
          <cell r="D21"/>
          <cell r="E21"/>
          <cell r="G21"/>
        </row>
        <row r="22">
          <cell r="A22" t="str">
            <v>106130 (122) - AFS - amortizace</v>
          </cell>
          <cell r="B22"/>
          <cell r="C22">
            <v>40000000</v>
          </cell>
          <cell r="D22"/>
          <cell r="E22"/>
          <cell r="G22"/>
        </row>
        <row r="23">
          <cell r="A23" t="str">
            <v>106130 (122) AFS Přecenění:</v>
          </cell>
          <cell r="B23"/>
          <cell r="C23">
            <v>25362124.199999999</v>
          </cell>
          <cell r="D23"/>
          <cell r="E23"/>
          <cell r="F23"/>
          <cell r="G23"/>
        </row>
        <row r="24">
          <cell r="A24" t="str">
            <v>106130 (122) AFS Přecenění:</v>
          </cell>
          <cell r="B24"/>
          <cell r="C24">
            <v>25362124.199999999</v>
          </cell>
          <cell r="D24"/>
          <cell r="E24"/>
          <cell r="F24"/>
          <cell r="G24"/>
        </row>
        <row r="25">
          <cell r="A25" t="str">
            <v>106130 (122) AFS Složky poři</v>
          </cell>
          <cell r="B25"/>
          <cell r="C25">
            <v>1511166108.1500001</v>
          </cell>
          <cell r="D25"/>
          <cell r="E25"/>
          <cell r="G25"/>
        </row>
        <row r="26">
          <cell r="A26" t="str">
            <v>106130 (122) AFS Složky pořiz.hodnoty:</v>
          </cell>
          <cell r="B26"/>
          <cell r="C26">
            <v>1511166108.1500001</v>
          </cell>
          <cell r="D26"/>
          <cell r="E26"/>
          <cell r="G26"/>
        </row>
        <row r="27">
          <cell r="A27" t="str">
            <v>106130 (122) AFS Úroky -akti</v>
          </cell>
          <cell r="B27"/>
          <cell r="C27">
            <v>7859215.9199999999</v>
          </cell>
          <cell r="D27"/>
          <cell r="E27"/>
          <cell r="F27"/>
          <cell r="G27"/>
        </row>
        <row r="28">
          <cell r="A28" t="str">
            <v>106130 (122) AFS Úroky -aktivace:</v>
          </cell>
          <cell r="B28"/>
          <cell r="C28">
            <v>7859215.9199999999</v>
          </cell>
          <cell r="D28"/>
          <cell r="E28"/>
          <cell r="F28"/>
          <cell r="G28"/>
        </row>
        <row r="29">
          <cell r="A29" t="str">
            <v>106210 (121) AFS Přecenění:</v>
          </cell>
          <cell r="B29"/>
          <cell r="C29">
            <v>-21250950.84</v>
          </cell>
          <cell r="D29"/>
          <cell r="E29"/>
          <cell r="G29"/>
        </row>
        <row r="30">
          <cell r="A30" t="str">
            <v>106210 (121) AFS Přecenění:</v>
          </cell>
          <cell r="B30"/>
          <cell r="C30">
            <v>-21250950.84</v>
          </cell>
          <cell r="D30"/>
          <cell r="E30"/>
          <cell r="G30"/>
        </row>
        <row r="31">
          <cell r="A31" t="str">
            <v>106210 (121) AFS Složky poři</v>
          </cell>
          <cell r="B31"/>
          <cell r="C31">
            <v>229084939.63999999</v>
          </cell>
          <cell r="D31"/>
          <cell r="E31"/>
          <cell r="F31"/>
          <cell r="G31"/>
        </row>
        <row r="32">
          <cell r="A32" t="str">
            <v>106210 (121) AFS Složky pořiz.hodnoty:</v>
          </cell>
          <cell r="B32"/>
          <cell r="C32">
            <v>229084939.63999999</v>
          </cell>
          <cell r="D32"/>
          <cell r="E32"/>
          <cell r="F32"/>
          <cell r="G32"/>
        </row>
        <row r="33">
          <cell r="A33" t="str">
            <v>106210 (123) AFS Přecenění:</v>
          </cell>
          <cell r="B33"/>
          <cell r="C33">
            <v>151576182.27000001</v>
          </cell>
          <cell r="D33"/>
          <cell r="E33"/>
          <cell r="G33"/>
        </row>
        <row r="34">
          <cell r="A34" t="str">
            <v>106210 (123) AFS Přecenění:</v>
          </cell>
          <cell r="B34"/>
          <cell r="C34">
            <v>151576182.27000001</v>
          </cell>
          <cell r="D34"/>
          <cell r="E34"/>
          <cell r="G34"/>
        </row>
        <row r="35">
          <cell r="A35" t="str">
            <v>106210 (123) AFS Složky poři</v>
          </cell>
          <cell r="B35"/>
          <cell r="C35">
            <v>1324436294.0599999</v>
          </cell>
          <cell r="D35"/>
          <cell r="E35"/>
          <cell r="F35"/>
          <cell r="G35"/>
        </row>
        <row r="36">
          <cell r="A36" t="str">
            <v>106210 (123) AFS Složky pořiz.hodnoty:</v>
          </cell>
          <cell r="B36"/>
          <cell r="C36">
            <v>1324436294.0599999</v>
          </cell>
          <cell r="D36"/>
          <cell r="E36"/>
          <cell r="F36"/>
          <cell r="G36"/>
        </row>
        <row r="37">
          <cell r="A37" t="str">
            <v>106230 (123) AFS Přecenění:</v>
          </cell>
          <cell r="B37"/>
          <cell r="C37">
            <v>868544.07</v>
          </cell>
          <cell r="D37"/>
          <cell r="E37"/>
          <cell r="G37"/>
        </row>
        <row r="38">
          <cell r="A38" t="str">
            <v>106230 (123) AFS Přecenění:</v>
          </cell>
          <cell r="B38"/>
          <cell r="C38">
            <v>868544.07</v>
          </cell>
          <cell r="D38"/>
          <cell r="E38"/>
          <cell r="G38"/>
        </row>
        <row r="39">
          <cell r="A39" t="str">
            <v>106230 (123) AFS Složky poři</v>
          </cell>
          <cell r="B39"/>
          <cell r="C39">
            <v>31398650.989999998</v>
          </cell>
          <cell r="D39"/>
          <cell r="E39"/>
          <cell r="F39"/>
          <cell r="G39"/>
        </row>
        <row r="40">
          <cell r="A40" t="str">
            <v>106230 (123) AFS Složky pořiz.hodnoty:</v>
          </cell>
          <cell r="B40"/>
          <cell r="C40">
            <v>31398650.989999998</v>
          </cell>
          <cell r="D40"/>
          <cell r="E40"/>
          <cell r="F40"/>
          <cell r="G40"/>
        </row>
        <row r="41">
          <cell r="A41" t="str">
            <v>107110 (122) HTM - amortizac</v>
          </cell>
          <cell r="B41"/>
          <cell r="C41">
            <v>-118469377</v>
          </cell>
          <cell r="D41"/>
          <cell r="E41"/>
          <cell r="F41"/>
          <cell r="G41"/>
        </row>
        <row r="42">
          <cell r="A42" t="str">
            <v>107110 (122) HTM - amortizace:</v>
          </cell>
          <cell r="B42"/>
          <cell r="C42">
            <v>-118469377</v>
          </cell>
          <cell r="D42"/>
          <cell r="E42"/>
          <cell r="F42"/>
          <cell r="G42"/>
        </row>
        <row r="43">
          <cell r="A43" t="str">
            <v>107110 (122) HTM Složky poři</v>
          </cell>
          <cell r="B43"/>
          <cell r="C43">
            <v>9646896408.2299995</v>
          </cell>
          <cell r="D43"/>
          <cell r="E43"/>
          <cell r="F43"/>
          <cell r="G43"/>
        </row>
        <row r="44">
          <cell r="A44" t="str">
            <v>107110 (122) HTM Složky pořiz.hodnoty:</v>
          </cell>
          <cell r="B44"/>
          <cell r="C44">
            <v>9646896408.2299995</v>
          </cell>
          <cell r="D44"/>
          <cell r="E44"/>
          <cell r="F44"/>
          <cell r="G44"/>
        </row>
        <row r="45">
          <cell r="A45" t="str">
            <v>107110 (122) HTM Úroky -akti</v>
          </cell>
          <cell r="B45"/>
          <cell r="C45">
            <v>206584197.22</v>
          </cell>
          <cell r="D45"/>
          <cell r="E45"/>
          <cell r="G45"/>
        </row>
        <row r="46">
          <cell r="A46" t="str">
            <v>107110 (122) HTM Úroky -aktivace:</v>
          </cell>
          <cell r="B46"/>
          <cell r="C46">
            <v>206584197.22</v>
          </cell>
          <cell r="D46"/>
          <cell r="E46"/>
          <cell r="G46"/>
        </row>
        <row r="47">
          <cell r="A47" t="str">
            <v>107120 (122) HTM - amortizac</v>
          </cell>
          <cell r="B47"/>
          <cell r="C47">
            <v>118780546.8</v>
          </cell>
          <cell r="D47"/>
          <cell r="E47"/>
          <cell r="G47"/>
        </row>
        <row r="48">
          <cell r="A48" t="str">
            <v>107120 (122) HTM - amortizace:</v>
          </cell>
          <cell r="B48"/>
          <cell r="C48">
            <v>118780546.8</v>
          </cell>
          <cell r="D48"/>
          <cell r="E48"/>
          <cell r="G48"/>
        </row>
        <row r="49">
          <cell r="A49" t="str">
            <v>107120 (122) HTM Přecenění:</v>
          </cell>
          <cell r="B49"/>
          <cell r="C49">
            <v>68012589.379999995</v>
          </cell>
          <cell r="D49"/>
          <cell r="E49"/>
          <cell r="G49"/>
        </row>
        <row r="50">
          <cell r="A50" t="str">
            <v>107120 (122) HTM Přecenění:</v>
          </cell>
          <cell r="B50"/>
          <cell r="C50">
            <v>68012589.379999995</v>
          </cell>
          <cell r="D50"/>
          <cell r="E50"/>
          <cell r="G50"/>
        </row>
        <row r="51">
          <cell r="A51" t="str">
            <v>107120 (122) HTM Složky poři</v>
          </cell>
          <cell r="B51"/>
          <cell r="C51">
            <v>1378201264.9200001</v>
          </cell>
          <cell r="D51"/>
          <cell r="E51"/>
          <cell r="G51"/>
        </row>
        <row r="52">
          <cell r="A52" t="str">
            <v>107120 (122) HTM Složky pořiz.hodnoty:</v>
          </cell>
          <cell r="B52"/>
          <cell r="C52">
            <v>1378201264.9200001</v>
          </cell>
          <cell r="D52"/>
          <cell r="E52"/>
          <cell r="G52"/>
        </row>
        <row r="53">
          <cell r="A53" t="str">
            <v>107120 (122) HTM Úroky -akti</v>
          </cell>
          <cell r="B53"/>
          <cell r="C53">
            <v>7287912.7599999998</v>
          </cell>
          <cell r="D53"/>
          <cell r="E53"/>
          <cell r="G53"/>
        </row>
        <row r="54">
          <cell r="A54" t="str">
            <v>107120 (122) HTM Úroky -aktivace:</v>
          </cell>
          <cell r="B54"/>
          <cell r="C54">
            <v>7287912.7599999998</v>
          </cell>
          <cell r="D54"/>
          <cell r="E54"/>
          <cell r="G54"/>
        </row>
        <row r="55">
          <cell r="A55" t="str">
            <v>107130 (122) HTM - amortizac</v>
          </cell>
          <cell r="B55"/>
          <cell r="C55">
            <v>-679557.41</v>
          </cell>
          <cell r="D55"/>
          <cell r="E55"/>
          <cell r="F55"/>
          <cell r="G55"/>
        </row>
        <row r="56">
          <cell r="A56" t="str">
            <v>107130 (122) HTM - amortizace:</v>
          </cell>
          <cell r="B56"/>
          <cell r="C56">
            <v>-679557.41</v>
          </cell>
          <cell r="D56"/>
          <cell r="E56"/>
          <cell r="F56"/>
          <cell r="G56"/>
        </row>
        <row r="57">
          <cell r="A57" t="str">
            <v>107130 (122) HTM Přecenění:</v>
          </cell>
          <cell r="B57"/>
          <cell r="C57">
            <v>-12642838.74</v>
          </cell>
          <cell r="D57"/>
          <cell r="E57"/>
          <cell r="F57"/>
          <cell r="G57"/>
        </row>
        <row r="58">
          <cell r="A58" t="str">
            <v>107130 (122) HTM Přecenění:</v>
          </cell>
          <cell r="B58"/>
          <cell r="C58">
            <v>-12642838.74</v>
          </cell>
          <cell r="D58"/>
          <cell r="E58"/>
          <cell r="F58"/>
          <cell r="G58"/>
        </row>
        <row r="59">
          <cell r="A59" t="str">
            <v>107130 (122) HTM Složky poři</v>
          </cell>
          <cell r="B59"/>
          <cell r="C59">
            <v>502950557.5</v>
          </cell>
          <cell r="D59"/>
          <cell r="E59"/>
          <cell r="F59"/>
          <cell r="G59"/>
        </row>
        <row r="60">
          <cell r="A60" t="str">
            <v>107130 (122) HTM Složky pořiz.hodnoty:</v>
          </cell>
          <cell r="B60"/>
          <cell r="C60">
            <v>502950557.5</v>
          </cell>
          <cell r="D60"/>
          <cell r="E60"/>
          <cell r="F60"/>
          <cell r="G60"/>
        </row>
        <row r="61">
          <cell r="A61" t="str">
            <v>107130 (122) HTM Úroky -akti</v>
          </cell>
          <cell r="B61"/>
          <cell r="C61">
            <v>5339937.5</v>
          </cell>
          <cell r="D61"/>
          <cell r="E61"/>
          <cell r="F61"/>
          <cell r="G61"/>
        </row>
        <row r="62">
          <cell r="A62" t="str">
            <v>107130 (122) HTM Úroky -aktivace:</v>
          </cell>
          <cell r="B62"/>
          <cell r="C62">
            <v>5339937.5</v>
          </cell>
          <cell r="D62"/>
          <cell r="E62"/>
          <cell r="F62"/>
          <cell r="G62"/>
        </row>
        <row r="63">
          <cell r="A63" t="str">
            <v>109100 Přecenění pozemků a b</v>
          </cell>
          <cell r="B63"/>
          <cell r="C63">
            <v>-15266920.07</v>
          </cell>
          <cell r="D63"/>
          <cell r="E63"/>
          <cell r="G63"/>
        </row>
        <row r="64">
          <cell r="A64" t="str">
            <v>109100 Přecenění pozemků a budov:</v>
          </cell>
          <cell r="B64"/>
          <cell r="C64">
            <v>-15266920.07</v>
          </cell>
          <cell r="D64"/>
          <cell r="E64"/>
          <cell r="G64"/>
        </row>
        <row r="65">
          <cell r="A65" t="str">
            <v>110500 Rozvahová od.d. - nem</v>
          </cell>
          <cell r="B65"/>
          <cell r="C65">
            <v>1084722.08</v>
          </cell>
          <cell r="D65"/>
          <cell r="E65"/>
          <cell r="G65"/>
        </row>
        <row r="66">
          <cell r="A66" t="str">
            <v>110500 Rozvahová od.d. - nemovitosti</v>
          </cell>
          <cell r="B66"/>
          <cell r="C66">
            <v>1084722.08</v>
          </cell>
          <cell r="D66"/>
          <cell r="E66"/>
          <cell r="G66"/>
        </row>
        <row r="67">
          <cell r="A67" t="str">
            <v>110700a Other OTHER ASSETS:</v>
          </cell>
          <cell r="B67"/>
          <cell r="C67">
            <v>19218685.800000001</v>
          </cell>
          <cell r="D67"/>
          <cell r="E67"/>
          <cell r="F67"/>
          <cell r="G67"/>
        </row>
        <row r="68">
          <cell r="A68" t="str">
            <v>110700a Other OTHER ASSETS:</v>
          </cell>
          <cell r="B68"/>
          <cell r="C68">
            <v>19218685.800000001</v>
          </cell>
          <cell r="D68"/>
          <cell r="E68"/>
          <cell r="F68"/>
          <cell r="G68"/>
        </row>
        <row r="69">
          <cell r="A69" t="str">
            <v>110700b Other OTHER ASSETS:</v>
          </cell>
          <cell r="B69"/>
          <cell r="C69">
            <v>16060947.35</v>
          </cell>
          <cell r="D69"/>
          <cell r="E69"/>
          <cell r="F69"/>
          <cell r="G69"/>
        </row>
        <row r="70">
          <cell r="A70" t="str">
            <v>110700b Other OTHER ASSETS:</v>
          </cell>
          <cell r="B70"/>
          <cell r="C70">
            <v>16060947.35</v>
          </cell>
          <cell r="D70"/>
          <cell r="E70"/>
          <cell r="F70"/>
          <cell r="G70"/>
        </row>
        <row r="71">
          <cell r="A71" t="str">
            <v>117100 Podíly s podst. vlive</v>
          </cell>
          <cell r="B71"/>
          <cell r="C71">
            <v>299772942</v>
          </cell>
          <cell r="D71"/>
          <cell r="E71"/>
          <cell r="F71"/>
          <cell r="G71"/>
        </row>
        <row r="72">
          <cell r="A72" t="str">
            <v>117100 Podíly s podst. vlivem-PC</v>
          </cell>
          <cell r="B72"/>
          <cell r="C72">
            <v>299772942</v>
          </cell>
          <cell r="D72"/>
          <cell r="E72"/>
          <cell r="F72"/>
          <cell r="G72"/>
        </row>
        <row r="73">
          <cell r="A73" t="str">
            <v>117120 Podíly s podst. vlive</v>
          </cell>
          <cell r="B73"/>
          <cell r="C73">
            <v>2124084.98</v>
          </cell>
          <cell r="D73"/>
          <cell r="E73"/>
          <cell r="F73"/>
          <cell r="G73"/>
        </row>
        <row r="74">
          <cell r="A74" t="str">
            <v>117120 Podíly s podst. vlivem-CR</v>
          </cell>
          <cell r="B74"/>
          <cell r="C74">
            <v>2124084.98</v>
          </cell>
          <cell r="D74"/>
          <cell r="E74"/>
          <cell r="F74"/>
          <cell r="G74"/>
        </row>
        <row r="75">
          <cell r="A75" t="str">
            <v>121700 CP-akcie-s prom.výn.-</v>
          </cell>
          <cell r="B75"/>
          <cell r="C75">
            <v>229084939.63999999</v>
          </cell>
          <cell r="D75"/>
          <cell r="E75"/>
          <cell r="F75"/>
          <cell r="G75"/>
        </row>
        <row r="76">
          <cell r="A76" t="str">
            <v>121700 CP-akcie-s prom.výn.-PC-AFS-ŽP</v>
          </cell>
          <cell r="B76"/>
          <cell r="C76">
            <v>229084939.63999999</v>
          </cell>
          <cell r="D76"/>
          <cell r="E76"/>
          <cell r="F76"/>
          <cell r="G76"/>
        </row>
        <row r="77">
          <cell r="A77" t="str">
            <v>121720 CP-akcie-s prom.výn.-</v>
          </cell>
          <cell r="B77"/>
          <cell r="C77">
            <v>-21250950.84</v>
          </cell>
          <cell r="D77"/>
          <cell r="E77"/>
          <cell r="G77"/>
        </row>
        <row r="78">
          <cell r="A78" t="str">
            <v>121720 CP-akcie-s prom.výn.-CR-AFS-ŽP</v>
          </cell>
          <cell r="B78"/>
          <cell r="C78">
            <v>-21250950.84</v>
          </cell>
          <cell r="D78"/>
          <cell r="E78"/>
          <cell r="G78"/>
        </row>
        <row r="79">
          <cell r="A79" t="str">
            <v>122180 CP-HZL-pořiz. Cena-AF</v>
          </cell>
          <cell r="B79"/>
          <cell r="C79">
            <v>151096400</v>
          </cell>
          <cell r="D79"/>
          <cell r="E79"/>
          <cell r="G79"/>
        </row>
        <row r="80">
          <cell r="A80" t="str">
            <v>122180 CP-HZL-pořiz. Cena-AFS-ŽP</v>
          </cell>
          <cell r="B80"/>
          <cell r="C80">
            <v>151096400</v>
          </cell>
          <cell r="D80"/>
          <cell r="E80"/>
          <cell r="G80"/>
        </row>
        <row r="81">
          <cell r="A81" t="str">
            <v>122181 CP-HZL-AÚV-AFS-ŽP</v>
          </cell>
          <cell r="B81"/>
          <cell r="C81">
            <v>131250</v>
          </cell>
          <cell r="D81"/>
          <cell r="E81"/>
          <cell r="G81"/>
        </row>
        <row r="82">
          <cell r="A82" t="str">
            <v>122181 CP-HZL-AÚV-AFS-ŽP</v>
          </cell>
          <cell r="B82"/>
          <cell r="C82">
            <v>131250</v>
          </cell>
          <cell r="D82"/>
          <cell r="E82"/>
          <cell r="G82"/>
        </row>
        <row r="83">
          <cell r="A83" t="str">
            <v>122183 CP-HZL-amortizace-AFS</v>
          </cell>
          <cell r="B83"/>
          <cell r="C83">
            <v>-340735.28</v>
          </cell>
          <cell r="D83"/>
          <cell r="E83"/>
          <cell r="G83"/>
        </row>
        <row r="84">
          <cell r="A84" t="str">
            <v>122183 CP-HZL-amortizace-AFS-ŽP</v>
          </cell>
          <cell r="B84"/>
          <cell r="C84">
            <v>-340735.28</v>
          </cell>
          <cell r="D84"/>
          <cell r="E84"/>
          <cell r="G84"/>
        </row>
        <row r="85">
          <cell r="A85" t="str">
            <v>122185 CP-HZL- přecenění (CR</v>
          </cell>
          <cell r="B85"/>
          <cell r="C85">
            <v>-3906381.72</v>
          </cell>
          <cell r="D85"/>
          <cell r="E85"/>
          <cell r="G85"/>
        </row>
        <row r="86">
          <cell r="A86" t="str">
            <v>122185 CP-HZL- přecenění (CR)-AFS-ŽP</v>
          </cell>
          <cell r="B86"/>
          <cell r="C86">
            <v>-3906381.72</v>
          </cell>
          <cell r="D86"/>
          <cell r="E86"/>
          <cell r="G86"/>
        </row>
        <row r="87">
          <cell r="A87" t="str">
            <v>122400 CP s pev.výnosem-poři</v>
          </cell>
          <cell r="B87"/>
          <cell r="C87">
            <v>9646896408.2299995</v>
          </cell>
          <cell r="D87"/>
          <cell r="E87"/>
          <cell r="G87"/>
        </row>
        <row r="88">
          <cell r="A88" t="str">
            <v>122400 CP s pev.výnosem-pořiz.cena-HTM-SD</v>
          </cell>
          <cell r="B88"/>
          <cell r="C88">
            <v>9646896408.2299995</v>
          </cell>
          <cell r="D88"/>
          <cell r="E88"/>
          <cell r="G88"/>
        </row>
        <row r="89">
          <cell r="A89" t="str">
            <v xml:space="preserve">122401 CP s pevným výnosem- </v>
          </cell>
          <cell r="B89"/>
          <cell r="C89">
            <v>0</v>
          </cell>
          <cell r="D89"/>
          <cell r="E89"/>
          <cell r="G89"/>
        </row>
        <row r="90">
          <cell r="A90" t="str">
            <v>122401 CP s pevným výnosem- diskont / prémie - HTM - SD</v>
          </cell>
          <cell r="B90"/>
          <cell r="C90">
            <v>0</v>
          </cell>
          <cell r="D90"/>
          <cell r="E90"/>
          <cell r="G90"/>
        </row>
        <row r="91">
          <cell r="A91" t="str">
            <v xml:space="preserve">122402 CP s pevným výnosem- </v>
          </cell>
          <cell r="B91"/>
          <cell r="C91">
            <v>0</v>
          </cell>
          <cell r="D91"/>
          <cell r="E91"/>
          <cell r="F91"/>
          <cell r="G91"/>
        </row>
        <row r="92">
          <cell r="A92" t="str">
            <v>122402 CP s pevným výnosem- vedl.náklady - HTM - SD</v>
          </cell>
          <cell r="B92"/>
          <cell r="C92">
            <v>0</v>
          </cell>
          <cell r="D92"/>
          <cell r="E92"/>
          <cell r="F92"/>
          <cell r="G92"/>
        </row>
        <row r="93">
          <cell r="A93" t="str">
            <v xml:space="preserve">122403 CP s pevným výnosem- </v>
          </cell>
          <cell r="B93"/>
          <cell r="C93">
            <v>0</v>
          </cell>
          <cell r="D93"/>
          <cell r="E93"/>
          <cell r="G93"/>
        </row>
        <row r="94">
          <cell r="A94" t="str">
            <v>122403 CP s pevným výnosem- nakoupený AÚV - HTM - SD</v>
          </cell>
          <cell r="B94"/>
          <cell r="C94">
            <v>0</v>
          </cell>
          <cell r="D94"/>
          <cell r="E94"/>
          <cell r="G94"/>
        </row>
        <row r="95">
          <cell r="A95" t="str">
            <v>122410 CP s pev.výnosem-AÚV-</v>
          </cell>
          <cell r="B95"/>
          <cell r="C95">
            <v>206584197.22</v>
          </cell>
          <cell r="D95"/>
          <cell r="E95"/>
          <cell r="G95"/>
        </row>
        <row r="96">
          <cell r="A96" t="str">
            <v>122410 CP s pev.výnosem-AÚV-HTM-SD</v>
          </cell>
          <cell r="B96"/>
          <cell r="C96">
            <v>206584197.22</v>
          </cell>
          <cell r="D96"/>
          <cell r="E96"/>
          <cell r="G96"/>
        </row>
        <row r="97">
          <cell r="A97" t="str">
            <v>122430 CP s pev.výnosem-amor</v>
          </cell>
          <cell r="B97"/>
          <cell r="C97">
            <v>-118469377</v>
          </cell>
          <cell r="D97"/>
          <cell r="E97"/>
          <cell r="F97"/>
          <cell r="G97"/>
        </row>
        <row r="98">
          <cell r="A98" t="str">
            <v>122430 CP s pev.výnosem-amortizace-HTM-SD</v>
          </cell>
          <cell r="B98"/>
          <cell r="C98">
            <v>-118469377</v>
          </cell>
          <cell r="D98"/>
          <cell r="E98"/>
          <cell r="F98"/>
          <cell r="G98"/>
        </row>
        <row r="99">
          <cell r="A99" t="str">
            <v>122500 CP s pev.výnosem-poři</v>
          </cell>
          <cell r="B99"/>
          <cell r="C99">
            <v>1378201264.9200001</v>
          </cell>
          <cell r="D99"/>
          <cell r="E99"/>
          <cell r="G99"/>
        </row>
        <row r="100">
          <cell r="A100" t="str">
            <v>122500 CP s pev.výnosem-pořiz.cena-HTM-ost.dluh.-ŽP</v>
          </cell>
          <cell r="B100"/>
          <cell r="C100">
            <v>1378201264.9200001</v>
          </cell>
          <cell r="D100"/>
          <cell r="E100"/>
          <cell r="G100"/>
        </row>
        <row r="101">
          <cell r="A101" t="str">
            <v>122501 CP-pevný výnos-disk./</v>
          </cell>
          <cell r="B101"/>
          <cell r="C101">
            <v>0</v>
          </cell>
          <cell r="D101"/>
          <cell r="E101"/>
          <cell r="G101"/>
        </row>
        <row r="102">
          <cell r="A102" t="str">
            <v>122501 CP-pevný výnos-disk./prém-HTM - korporátní</v>
          </cell>
          <cell r="B102"/>
          <cell r="C102">
            <v>0</v>
          </cell>
          <cell r="D102"/>
          <cell r="E102"/>
          <cell r="G102"/>
        </row>
        <row r="103">
          <cell r="A103" t="str">
            <v>122502 CP-pevný výnos-vedl.n</v>
          </cell>
          <cell r="B103"/>
          <cell r="C103">
            <v>0</v>
          </cell>
          <cell r="D103"/>
          <cell r="E103"/>
          <cell r="G103"/>
        </row>
        <row r="104">
          <cell r="A104" t="str">
            <v>122502 CP-pevný výnos-vedl.nákl- HTM korporátní</v>
          </cell>
          <cell r="B104"/>
          <cell r="C104">
            <v>0</v>
          </cell>
          <cell r="D104"/>
          <cell r="E104"/>
          <cell r="G104"/>
        </row>
        <row r="105">
          <cell r="A105" t="str">
            <v>122510 CP s pev.výnosem-AÚV-</v>
          </cell>
          <cell r="B105"/>
          <cell r="C105">
            <v>7287912.7599999998</v>
          </cell>
          <cell r="D105"/>
          <cell r="E105"/>
          <cell r="G105"/>
        </row>
        <row r="106">
          <cell r="A106" t="str">
            <v>122510 CP s pev.výnosem-AÚV-HTM-ost.dluh.-ŽP</v>
          </cell>
          <cell r="B106"/>
          <cell r="C106">
            <v>7287912.7599999998</v>
          </cell>
          <cell r="D106"/>
          <cell r="E106"/>
          <cell r="G106"/>
        </row>
        <row r="107">
          <cell r="A107" t="str">
            <v>122520 CP s pev.výnosem-CR-H</v>
          </cell>
          <cell r="B107"/>
          <cell r="C107">
            <v>68012589.379999995</v>
          </cell>
          <cell r="D107"/>
          <cell r="E107"/>
          <cell r="F107"/>
          <cell r="G107"/>
        </row>
        <row r="108">
          <cell r="A108" t="str">
            <v>122520 CP s pev.výnosem-CR-HTM-ost.dluh.-ŽP</v>
          </cell>
          <cell r="B108"/>
          <cell r="C108">
            <v>68012589.379999995</v>
          </cell>
          <cell r="D108"/>
          <cell r="E108"/>
          <cell r="F108"/>
          <cell r="G108"/>
        </row>
        <row r="109">
          <cell r="A109" t="str">
            <v>122530 CP s pev.výnosem-amor</v>
          </cell>
          <cell r="B109"/>
          <cell r="C109">
            <v>118780546.8</v>
          </cell>
          <cell r="D109"/>
          <cell r="E109"/>
          <cell r="G109"/>
        </row>
        <row r="110">
          <cell r="A110" t="str">
            <v>122530 CP s pev.výnosem-amortizace-HTM-ost.dluh.-ŽP</v>
          </cell>
          <cell r="B110"/>
          <cell r="C110">
            <v>118780546.8</v>
          </cell>
          <cell r="D110"/>
          <cell r="E110"/>
          <cell r="G110"/>
        </row>
        <row r="111">
          <cell r="A111" t="str">
            <v>122550 CP s pev.výnosem-poři</v>
          </cell>
          <cell r="B111"/>
          <cell r="C111">
            <v>502950557.5</v>
          </cell>
          <cell r="D111"/>
          <cell r="E111"/>
          <cell r="F111"/>
          <cell r="G111"/>
        </row>
        <row r="112">
          <cell r="A112" t="str">
            <v>122550 CP s pev.výnosem-pořiz.cena-HTM-HZL-ŽP</v>
          </cell>
          <cell r="B112"/>
          <cell r="C112">
            <v>502950557.5</v>
          </cell>
          <cell r="D112"/>
          <cell r="E112"/>
          <cell r="F112"/>
          <cell r="G112"/>
        </row>
        <row r="113">
          <cell r="A113" t="str">
            <v>122560 CP s pev.výnosem-AÚV-</v>
          </cell>
          <cell r="B113"/>
          <cell r="C113">
            <v>5339937.5</v>
          </cell>
          <cell r="D113"/>
          <cell r="E113"/>
          <cell r="F113"/>
          <cell r="G113"/>
        </row>
        <row r="114">
          <cell r="A114" t="str">
            <v>122560 CP s pev.výnosem-AÚV-HTM-HZL-ŽP</v>
          </cell>
          <cell r="B114"/>
          <cell r="C114">
            <v>5339937.5</v>
          </cell>
          <cell r="D114"/>
          <cell r="E114"/>
          <cell r="F114"/>
          <cell r="G114"/>
        </row>
        <row r="115">
          <cell r="A115" t="str">
            <v>122570 CP s pev.výnosem-CR-H</v>
          </cell>
          <cell r="B115"/>
          <cell r="C115">
            <v>-12642838.74</v>
          </cell>
          <cell r="D115"/>
          <cell r="E115"/>
          <cell r="F115"/>
          <cell r="G115"/>
        </row>
        <row r="116">
          <cell r="A116" t="str">
            <v>122570 CP s pev.výnosem-CR-HTM-HZL-ŽP</v>
          </cell>
          <cell r="B116"/>
          <cell r="C116">
            <v>-12642838.74</v>
          </cell>
          <cell r="D116"/>
          <cell r="E116"/>
          <cell r="F116"/>
          <cell r="G116"/>
        </row>
        <row r="117">
          <cell r="A117" t="str">
            <v>122580 CP s pev.výnosem-amor</v>
          </cell>
          <cell r="B117"/>
          <cell r="C117">
            <v>-679557.41</v>
          </cell>
          <cell r="D117"/>
          <cell r="E117"/>
          <cell r="G117"/>
        </row>
        <row r="118">
          <cell r="A118" t="str">
            <v>122580 CP s pev.výnosem-amortizace-HTM-HZL-ŽP</v>
          </cell>
          <cell r="B118"/>
          <cell r="C118">
            <v>-679557.41</v>
          </cell>
          <cell r="D118"/>
          <cell r="E118"/>
          <cell r="G118"/>
        </row>
        <row r="119">
          <cell r="A119" t="str">
            <v>122700 CP s pev.výnosem-poři</v>
          </cell>
          <cell r="B119"/>
          <cell r="C119">
            <v>5036159179.3800001</v>
          </cell>
          <cell r="D119"/>
          <cell r="E119"/>
          <cell r="G119"/>
        </row>
        <row r="120">
          <cell r="A120" t="str">
            <v>122700 CP s pev.výnosem-pořiz.cena-AFS-SD-ŽP</v>
          </cell>
          <cell r="B120"/>
          <cell r="C120">
            <v>5036159179.3800001</v>
          </cell>
          <cell r="D120"/>
          <cell r="E120"/>
          <cell r="G120"/>
        </row>
        <row r="121">
          <cell r="A121" t="str">
            <v xml:space="preserve">122701 CP s pevným výnosem- </v>
          </cell>
          <cell r="B121"/>
          <cell r="C121">
            <v>0</v>
          </cell>
          <cell r="D121"/>
          <cell r="E121"/>
          <cell r="F121"/>
          <cell r="G121"/>
        </row>
        <row r="122">
          <cell r="A122" t="str">
            <v>122701 CP s pevným výnosem- diskont / prémie - AFV obch.</v>
          </cell>
          <cell r="B122"/>
          <cell r="C122">
            <v>0</v>
          </cell>
          <cell r="D122"/>
          <cell r="E122"/>
          <cell r="F122"/>
          <cell r="G122"/>
        </row>
        <row r="123">
          <cell r="A123" t="str">
            <v xml:space="preserve">122702 CP s pevným výnosem- </v>
          </cell>
          <cell r="B123"/>
          <cell r="C123">
            <v>0</v>
          </cell>
          <cell r="D123"/>
          <cell r="E123"/>
          <cell r="G123"/>
        </row>
        <row r="124">
          <cell r="A124" t="str">
            <v>122702 CP s pevným výnosem- vedl.náklady - AFV obch.</v>
          </cell>
          <cell r="B124"/>
          <cell r="C124">
            <v>0</v>
          </cell>
          <cell r="D124"/>
          <cell r="E124"/>
          <cell r="G124"/>
        </row>
        <row r="125">
          <cell r="A125" t="str">
            <v xml:space="preserve">122703 CP s pevným výnosem- </v>
          </cell>
          <cell r="B125"/>
          <cell r="C125">
            <v>0</v>
          </cell>
          <cell r="D125"/>
          <cell r="E125"/>
          <cell r="G125"/>
        </row>
        <row r="126">
          <cell r="A126" t="str">
            <v>122703 CP s pevným výnosem- nakoupený AÚV - AFV obch.</v>
          </cell>
          <cell r="B126"/>
          <cell r="C126">
            <v>0</v>
          </cell>
          <cell r="D126"/>
          <cell r="E126"/>
          <cell r="G126"/>
        </row>
        <row r="127">
          <cell r="A127" t="str">
            <v>122710 CP s pev.výnosem-AÚV-</v>
          </cell>
          <cell r="B127"/>
          <cell r="C127">
            <v>67828710.769999996</v>
          </cell>
          <cell r="D127"/>
          <cell r="E127"/>
          <cell r="G127"/>
        </row>
        <row r="128">
          <cell r="A128" t="str">
            <v>122710 CP s pev.výnosem-AÚV-AFS-SD-ŽP</v>
          </cell>
          <cell r="B128"/>
          <cell r="C128">
            <v>67828710.769999996</v>
          </cell>
          <cell r="D128"/>
          <cell r="E128"/>
          <cell r="G128"/>
        </row>
        <row r="129">
          <cell r="A129" t="str">
            <v>122715 CP s pev.výnosem-AÚV-</v>
          </cell>
          <cell r="B129"/>
          <cell r="C129">
            <v>2674245.7799999998</v>
          </cell>
          <cell r="D129"/>
          <cell r="E129"/>
          <cell r="G129"/>
        </row>
        <row r="130">
          <cell r="A130" t="str">
            <v>122715 CP s pev.výnosem-AÚV-AFS-SD-NP</v>
          </cell>
          <cell r="B130"/>
          <cell r="C130">
            <v>2674245.7799999998</v>
          </cell>
          <cell r="D130"/>
          <cell r="E130"/>
          <cell r="G130"/>
        </row>
        <row r="131">
          <cell r="A131" t="str">
            <v>122720 CP s pev.výnosem-CR-A</v>
          </cell>
          <cell r="B131"/>
          <cell r="C131">
            <v>176651978.81</v>
          </cell>
          <cell r="D131"/>
          <cell r="E131"/>
          <cell r="G131"/>
        </row>
        <row r="132">
          <cell r="A132" t="str">
            <v>122720 CP s pev.výnosem-CR-AFS-SD-ŽP</v>
          </cell>
          <cell r="B132"/>
          <cell r="C132">
            <v>176651978.81</v>
          </cell>
          <cell r="D132"/>
          <cell r="E132"/>
          <cell r="G132"/>
        </row>
        <row r="133">
          <cell r="A133" t="str">
            <v>122721 CP s pev.výnosem-KR-A</v>
          </cell>
          <cell r="B133"/>
          <cell r="C133">
            <v>12436099.220000001</v>
          </cell>
          <cell r="D133"/>
          <cell r="E133"/>
          <cell r="G133"/>
        </row>
        <row r="134">
          <cell r="A134" t="str">
            <v>122721 CP s pev.výnosem-KR-AFS-SD-ŽP</v>
          </cell>
          <cell r="B134"/>
          <cell r="C134">
            <v>12436099.220000001</v>
          </cell>
          <cell r="D134"/>
          <cell r="E134"/>
          <cell r="G134"/>
        </row>
        <row r="135">
          <cell r="A135" t="str">
            <v>122730 CP s pev.výnosem-amor</v>
          </cell>
          <cell r="B135"/>
          <cell r="C135">
            <v>-30514409.210000001</v>
          </cell>
          <cell r="D135"/>
          <cell r="E135"/>
          <cell r="F135"/>
          <cell r="G135"/>
        </row>
        <row r="136">
          <cell r="A136" t="str">
            <v>122730 CP s pev.výnosem-amortizace-AFS-SD-ŽP</v>
          </cell>
          <cell r="B136"/>
          <cell r="C136">
            <v>-30514409.210000001</v>
          </cell>
          <cell r="D136"/>
          <cell r="E136"/>
          <cell r="F136"/>
          <cell r="G136"/>
        </row>
        <row r="137">
          <cell r="A137" t="str">
            <v>122735 CP s pev.výnosem-amor</v>
          </cell>
          <cell r="B137"/>
          <cell r="C137">
            <v>42499.93</v>
          </cell>
          <cell r="D137"/>
          <cell r="E137"/>
          <cell r="G137"/>
        </row>
        <row r="138">
          <cell r="A138" t="str">
            <v>122735 CP s pev.výnosem-amortizace-AFS-SD-NP</v>
          </cell>
          <cell r="B138"/>
          <cell r="C138">
            <v>42499.93</v>
          </cell>
          <cell r="D138"/>
          <cell r="E138"/>
          <cell r="G138"/>
        </row>
        <row r="139">
          <cell r="A139" t="str">
            <v>122750 CP s pev.výnosem-poři</v>
          </cell>
          <cell r="B139"/>
          <cell r="C139">
            <v>310084512.93000001</v>
          </cell>
          <cell r="D139"/>
          <cell r="E139"/>
          <cell r="G139"/>
        </row>
        <row r="140">
          <cell r="A140" t="str">
            <v>122750 CP s pev.výnosem-pořiz.cena-AFS-SD-NP</v>
          </cell>
          <cell r="B140"/>
          <cell r="C140">
            <v>310084512.93000001</v>
          </cell>
          <cell r="D140"/>
          <cell r="E140"/>
          <cell r="G140"/>
        </row>
        <row r="141">
          <cell r="A141" t="str">
            <v>122751 CP-pevný výnos -disk.</v>
          </cell>
          <cell r="B141"/>
          <cell r="C141">
            <v>0</v>
          </cell>
          <cell r="D141"/>
          <cell r="E141"/>
          <cell r="G141"/>
        </row>
        <row r="142">
          <cell r="A142" t="str">
            <v>122751 CP-pevný výnos -disk./prém-dluhop. -AFV NP</v>
          </cell>
          <cell r="B142"/>
          <cell r="C142">
            <v>0</v>
          </cell>
          <cell r="D142"/>
          <cell r="E142"/>
          <cell r="G142"/>
        </row>
        <row r="143">
          <cell r="A143" t="str">
            <v>122752 CP-pevný výn.-vedl.ná</v>
          </cell>
          <cell r="B143"/>
          <cell r="C143">
            <v>0</v>
          </cell>
          <cell r="D143"/>
          <cell r="E143"/>
          <cell r="G143"/>
        </row>
        <row r="144">
          <cell r="A144" t="str">
            <v>122752 CP-pevný výn.-vedl.nákl.-dluhop.-AFV NP</v>
          </cell>
          <cell r="B144"/>
          <cell r="C144">
            <v>0</v>
          </cell>
          <cell r="D144"/>
          <cell r="E144"/>
          <cell r="G144"/>
        </row>
        <row r="145">
          <cell r="A145" t="str">
            <v>122760 CP s pev.výnosem-CR-A</v>
          </cell>
          <cell r="B145"/>
          <cell r="C145">
            <v>4398921.1399999997</v>
          </cell>
          <cell r="D145"/>
          <cell r="E145"/>
          <cell r="G145"/>
        </row>
        <row r="146">
          <cell r="A146" t="str">
            <v>122760 CP s pev.výnosem-CR-AFS-SD-NP</v>
          </cell>
          <cell r="B146"/>
          <cell r="C146">
            <v>4398921.1399999997</v>
          </cell>
          <cell r="D146"/>
          <cell r="E146"/>
          <cell r="G146"/>
        </row>
        <row r="147">
          <cell r="A147" t="str">
            <v>122800 CP s pev.výnosem-PC-A</v>
          </cell>
          <cell r="B147"/>
          <cell r="C147">
            <v>166649830.83000001</v>
          </cell>
          <cell r="D147"/>
          <cell r="E147"/>
          <cell r="F147"/>
          <cell r="G147"/>
        </row>
        <row r="148">
          <cell r="A148" t="str">
            <v>122800 CP s pev.výnosem-PC-AFV-dluh.-zás.UL-ŽP</v>
          </cell>
          <cell r="B148"/>
          <cell r="C148">
            <v>166649830.83000001</v>
          </cell>
          <cell r="D148"/>
          <cell r="E148"/>
          <cell r="F148"/>
          <cell r="G148"/>
        </row>
        <row r="149">
          <cell r="A149" t="str">
            <v>122820 CP s pev.výnosem-CR-A</v>
          </cell>
          <cell r="B149"/>
          <cell r="C149">
            <v>23016023.920000002</v>
          </cell>
          <cell r="D149"/>
          <cell r="E149"/>
          <cell r="G149"/>
        </row>
        <row r="150">
          <cell r="A150" t="str">
            <v>122820 CP s pev.výnosem-CR-AFV-dluh.-zás.UL-ŽP</v>
          </cell>
          <cell r="B150"/>
          <cell r="C150">
            <v>23016023.920000002</v>
          </cell>
          <cell r="D150"/>
          <cell r="E150"/>
          <cell r="G150"/>
        </row>
        <row r="151">
          <cell r="A151" t="str">
            <v>122835 CP s pev.výnosem-amor</v>
          </cell>
          <cell r="B151"/>
          <cell r="C151">
            <v>44598466.899999999</v>
          </cell>
          <cell r="D151"/>
          <cell r="E151"/>
          <cell r="G151"/>
        </row>
        <row r="152">
          <cell r="A152" t="str">
            <v>122835 CP s pev.výnosem-amortizace-AFS-ost.dluh.-ŽP</v>
          </cell>
          <cell r="B152"/>
          <cell r="C152">
            <v>44598466.899999999</v>
          </cell>
          <cell r="D152"/>
          <cell r="E152"/>
          <cell r="G152"/>
        </row>
        <row r="153">
          <cell r="A153" t="str">
            <v>122850 CP s pev.výnosem-poři</v>
          </cell>
          <cell r="B153"/>
          <cell r="C153">
            <v>1511166108.1500001</v>
          </cell>
          <cell r="D153"/>
          <cell r="E153"/>
          <cell r="F153"/>
          <cell r="G153"/>
        </row>
        <row r="154">
          <cell r="A154" t="str">
            <v>122850 CP s pev.výnosem-pořiz.cena-AFS-ost.dluh.-ŽP</v>
          </cell>
          <cell r="B154"/>
          <cell r="C154">
            <v>1511166108.1500001</v>
          </cell>
          <cell r="D154"/>
          <cell r="E154"/>
          <cell r="F154"/>
          <cell r="G154"/>
        </row>
        <row r="155">
          <cell r="A155" t="str">
            <v>122860 CP s pev.výnosem-AÚV-</v>
          </cell>
          <cell r="B155"/>
          <cell r="C155">
            <v>7859215.9199999999</v>
          </cell>
          <cell r="D155"/>
          <cell r="E155"/>
          <cell r="G155"/>
        </row>
        <row r="156">
          <cell r="A156" t="str">
            <v>122860 CP s pev.výnosem-AÚV-AFS-ost.dluh.-ŽP</v>
          </cell>
          <cell r="B156"/>
          <cell r="C156">
            <v>7859215.9199999999</v>
          </cell>
          <cell r="D156"/>
          <cell r="E156"/>
          <cell r="G156"/>
        </row>
        <row r="157">
          <cell r="A157" t="str">
            <v>122870 CP s pev.výnosem-CR-A</v>
          </cell>
          <cell r="B157"/>
          <cell r="C157">
            <v>13127640.83</v>
          </cell>
          <cell r="D157"/>
          <cell r="E157"/>
          <cell r="F157"/>
          <cell r="G157"/>
        </row>
        <row r="158">
          <cell r="A158" t="str">
            <v>122870 CP s pev.výnosem-CR-AFS-ost.dluh.-ŽP</v>
          </cell>
          <cell r="B158"/>
          <cell r="C158">
            <v>13127640.83</v>
          </cell>
          <cell r="D158"/>
          <cell r="E158"/>
          <cell r="F158"/>
          <cell r="G158"/>
        </row>
        <row r="159">
          <cell r="A159" t="str">
            <v>122871 CP s pev.výnosem-KR-A</v>
          </cell>
          <cell r="B159"/>
          <cell r="C159">
            <v>12234483.369999999</v>
          </cell>
          <cell r="D159"/>
          <cell r="E159"/>
          <cell r="G159"/>
        </row>
        <row r="160">
          <cell r="A160" t="str">
            <v>122871 CP s pev.výnosem-KR-AFS-ost.dluh.-ŽP</v>
          </cell>
          <cell r="B160"/>
          <cell r="C160">
            <v>12234483.369999999</v>
          </cell>
          <cell r="D160"/>
          <cell r="E160"/>
          <cell r="G160"/>
        </row>
        <row r="161">
          <cell r="A161" t="str">
            <v>122880 CP s pev.výnosem-poři</v>
          </cell>
          <cell r="B161"/>
          <cell r="C161">
            <v>40000000</v>
          </cell>
          <cell r="D161"/>
          <cell r="E161"/>
          <cell r="F161"/>
          <cell r="G161"/>
        </row>
        <row r="162">
          <cell r="A162" t="str">
            <v>122880 CP s pev.výnosem-pořiz.cena-AFS-ost.dluh.-NP</v>
          </cell>
          <cell r="B162"/>
          <cell r="C162">
            <v>40000000</v>
          </cell>
          <cell r="D162"/>
          <cell r="E162"/>
          <cell r="F162"/>
          <cell r="G162"/>
        </row>
        <row r="163">
          <cell r="A163" t="str">
            <v>122887 CP s pev.výnosem-CR-A</v>
          </cell>
          <cell r="B163"/>
          <cell r="C163">
            <v>960482.6</v>
          </cell>
          <cell r="D163"/>
          <cell r="E163"/>
          <cell r="F163"/>
          <cell r="G163"/>
        </row>
        <row r="164">
          <cell r="A164" t="str">
            <v>122887 CP s pev.výnosem-CR-AFS-ost.dluh.-NP</v>
          </cell>
          <cell r="B164"/>
          <cell r="C164">
            <v>960482.6</v>
          </cell>
          <cell r="D164"/>
          <cell r="E164"/>
          <cell r="F164"/>
          <cell r="G164"/>
        </row>
        <row r="165">
          <cell r="A165" t="str">
            <v>122890 CP s pev.výnosem-AÚV-</v>
          </cell>
          <cell r="B165"/>
          <cell r="C165">
            <v>314629.71000000002</v>
          </cell>
          <cell r="D165"/>
          <cell r="E165"/>
          <cell r="G165"/>
        </row>
        <row r="166">
          <cell r="A166" t="str">
            <v>122890 CP s pev.výnosem-AÚV-AFS-ost.dluh.-NP</v>
          </cell>
          <cell r="B166"/>
          <cell r="C166">
            <v>314629.71000000002</v>
          </cell>
          <cell r="D166"/>
          <cell r="E166"/>
          <cell r="G166"/>
        </row>
        <row r="167">
          <cell r="A167" t="str">
            <v>122900 CP s pev.výnosem-PC-A</v>
          </cell>
          <cell r="B167"/>
          <cell r="C167">
            <v>300510000</v>
          </cell>
          <cell r="D167"/>
          <cell r="E167"/>
          <cell r="F167"/>
          <cell r="G167"/>
        </row>
        <row r="168">
          <cell r="A168" t="str">
            <v>122900 CP s pev.výnosem-PC-AFV-str.dluh.-ŽP</v>
          </cell>
          <cell r="B168"/>
          <cell r="C168">
            <v>300510000</v>
          </cell>
          <cell r="D168"/>
          <cell r="E168"/>
          <cell r="F168"/>
          <cell r="G168"/>
        </row>
        <row r="169">
          <cell r="A169" t="str">
            <v>122901 CP-strukt.dluh-disk./</v>
          </cell>
          <cell r="B169"/>
          <cell r="C169">
            <v>0</v>
          </cell>
          <cell r="D169"/>
          <cell r="E169"/>
          <cell r="G169"/>
        </row>
        <row r="170">
          <cell r="A170" t="str">
            <v>122901 CP-strukt.dluh-disk./prém-AFV</v>
          </cell>
          <cell r="B170"/>
          <cell r="C170">
            <v>0</v>
          </cell>
          <cell r="D170"/>
          <cell r="E170"/>
          <cell r="G170"/>
        </row>
        <row r="171">
          <cell r="A171" t="str">
            <v>122920 CP s pev.výnosem-CR-A</v>
          </cell>
          <cell r="B171"/>
          <cell r="C171">
            <v>-532920.21</v>
          </cell>
          <cell r="D171"/>
          <cell r="E171"/>
          <cell r="F171"/>
          <cell r="G171"/>
        </row>
        <row r="172">
          <cell r="A172" t="str">
            <v>122920 CP s pev.výnosem-CR-AFV-str.dluh.-ŽP</v>
          </cell>
          <cell r="B172"/>
          <cell r="C172">
            <v>-532920.21</v>
          </cell>
          <cell r="D172"/>
          <cell r="E172"/>
          <cell r="F172"/>
          <cell r="G172"/>
        </row>
        <row r="173">
          <cell r="A173" t="str">
            <v>122930 CP s pev.výnosem-amor</v>
          </cell>
          <cell r="B173"/>
          <cell r="C173">
            <v>-496379.79</v>
          </cell>
          <cell r="D173"/>
          <cell r="E173"/>
          <cell r="G173"/>
        </row>
        <row r="174">
          <cell r="A174" t="str">
            <v>122930 CP s pev.výnosem-amort.-AFV-str.dluh.-ŽP</v>
          </cell>
          <cell r="B174"/>
          <cell r="C174">
            <v>-496379.79</v>
          </cell>
          <cell r="D174"/>
          <cell r="E174"/>
          <cell r="G174"/>
        </row>
        <row r="175">
          <cell r="A175" t="str">
            <v>123700 CP - investiční fondy</v>
          </cell>
          <cell r="B175"/>
          <cell r="C175">
            <v>1287356407.96</v>
          </cell>
          <cell r="D175"/>
          <cell r="E175"/>
          <cell r="F175"/>
          <cell r="G175"/>
        </row>
        <row r="176">
          <cell r="A176" t="str">
            <v>123700 CP - investiční fondy- pořiz.cena-AFS -ŽP</v>
          </cell>
          <cell r="B176"/>
          <cell r="C176">
            <v>1287356407.96</v>
          </cell>
          <cell r="D176"/>
          <cell r="E176"/>
          <cell r="F176"/>
          <cell r="G176"/>
        </row>
        <row r="177">
          <cell r="A177" t="str">
            <v>123720 CP - investiční fondy</v>
          </cell>
          <cell r="B177"/>
          <cell r="C177">
            <v>136669756.19</v>
          </cell>
          <cell r="D177"/>
          <cell r="E177"/>
          <cell r="G177"/>
        </row>
        <row r="178">
          <cell r="A178" t="str">
            <v>123720 CP - investiční fondy - CR - AFS -ŽP</v>
          </cell>
          <cell r="B178"/>
          <cell r="C178">
            <v>136669756.19</v>
          </cell>
          <cell r="D178"/>
          <cell r="E178"/>
          <cell r="G178"/>
        </row>
        <row r="179">
          <cell r="A179" t="str">
            <v>123721 CP - investiční fondy</v>
          </cell>
          <cell r="B179"/>
          <cell r="C179">
            <v>14216020.32</v>
          </cell>
          <cell r="D179"/>
          <cell r="E179"/>
          <cell r="F179"/>
          <cell r="G179"/>
        </row>
        <row r="180">
          <cell r="A180" t="str">
            <v>123721 CP - investiční fondy - KR - AFS-ŽP</v>
          </cell>
          <cell r="B180"/>
          <cell r="C180">
            <v>14216020.32</v>
          </cell>
          <cell r="D180"/>
          <cell r="E180"/>
          <cell r="F180"/>
          <cell r="G180"/>
        </row>
        <row r="181">
          <cell r="A181" t="str">
            <v>123725 CP - investiční fondy</v>
          </cell>
          <cell r="B181"/>
          <cell r="C181">
            <v>690405.76</v>
          </cell>
          <cell r="D181"/>
          <cell r="E181"/>
          <cell r="F181"/>
          <cell r="G181"/>
        </row>
        <row r="182">
          <cell r="A182" t="str">
            <v>123725 CP - investiční fondy - CR - AFS - NP</v>
          </cell>
          <cell r="B182"/>
          <cell r="C182">
            <v>690405.76</v>
          </cell>
          <cell r="D182"/>
          <cell r="E182"/>
          <cell r="F182"/>
          <cell r="G182"/>
        </row>
        <row r="183">
          <cell r="A183" t="str">
            <v>123750 CP - investiční fondy</v>
          </cell>
          <cell r="B183"/>
          <cell r="C183">
            <v>37079886.100000001</v>
          </cell>
          <cell r="D183"/>
          <cell r="E183"/>
          <cell r="F183"/>
          <cell r="G183"/>
        </row>
        <row r="184">
          <cell r="A184" t="str">
            <v>123750 CP - investiční fondy- pořiz.cena-AFS-NP</v>
          </cell>
          <cell r="B184"/>
          <cell r="C184">
            <v>37079886.100000001</v>
          </cell>
          <cell r="D184"/>
          <cell r="E184"/>
          <cell r="F184"/>
          <cell r="G184"/>
        </row>
        <row r="185">
          <cell r="A185" t="str">
            <v>123850 CP - investiční fondy</v>
          </cell>
          <cell r="B185"/>
          <cell r="C185">
            <v>31398650.989999998</v>
          </cell>
          <cell r="D185"/>
          <cell r="E185"/>
          <cell r="G185"/>
        </row>
        <row r="186">
          <cell r="A186" t="str">
            <v>123850 CP - investiční fondy- PC-AFV-zás.UL-ŽP</v>
          </cell>
          <cell r="B186"/>
          <cell r="C186">
            <v>31398650.989999998</v>
          </cell>
          <cell r="D186"/>
          <cell r="E186"/>
          <cell r="G186"/>
        </row>
        <row r="187">
          <cell r="A187" t="str">
            <v>123870 CP - investiční fondy</v>
          </cell>
          <cell r="B187"/>
          <cell r="C187">
            <v>868544.07</v>
          </cell>
          <cell r="D187"/>
          <cell r="E187"/>
          <cell r="F187"/>
          <cell r="G187"/>
        </row>
        <row r="188">
          <cell r="A188" t="str">
            <v>123870 CP - investiční fondy-CR-AFV-zás.UL-ŽP</v>
          </cell>
          <cell r="B188"/>
          <cell r="C188">
            <v>868544.07</v>
          </cell>
          <cell r="D188"/>
          <cell r="E188"/>
          <cell r="F188"/>
          <cell r="G188"/>
        </row>
        <row r="189">
          <cell r="A189" t="str">
            <v xml:space="preserve">126100 Termínované vklady v </v>
          </cell>
          <cell r="B189"/>
          <cell r="C189">
            <v>110551500</v>
          </cell>
          <cell r="D189"/>
          <cell r="E189"/>
          <cell r="G189"/>
        </row>
        <row r="190">
          <cell r="A190" t="str">
            <v>126100 Termínované vklady v EUR-JISTINA-ŽP</v>
          </cell>
          <cell r="B190"/>
          <cell r="C190">
            <v>110551500</v>
          </cell>
          <cell r="D190"/>
          <cell r="E190"/>
          <cell r="G190"/>
        </row>
        <row r="191">
          <cell r="A191" t="str">
            <v>126500 Termínované vklady CZ</v>
          </cell>
          <cell r="B191"/>
          <cell r="C191">
            <v>1974400000</v>
          </cell>
          <cell r="D191"/>
          <cell r="E191"/>
          <cell r="F191"/>
          <cell r="G191"/>
        </row>
        <row r="192">
          <cell r="A192" t="str">
            <v>126500 Termínované vklady CZK</v>
          </cell>
          <cell r="B192"/>
          <cell r="C192">
            <v>1974400000</v>
          </cell>
          <cell r="D192"/>
          <cell r="E192"/>
          <cell r="F192"/>
          <cell r="G192"/>
        </row>
        <row r="193">
          <cell r="A193" t="str">
            <v>126510 Termínované vklady CZ</v>
          </cell>
          <cell r="B193"/>
          <cell r="C193">
            <v>12055397.26</v>
          </cell>
          <cell r="D193"/>
          <cell r="E193"/>
          <cell r="G193"/>
        </row>
        <row r="194">
          <cell r="A194" t="str">
            <v>126510 Termínované vklady CZK - AÚV</v>
          </cell>
          <cell r="B194"/>
          <cell r="C194">
            <v>12055397.26</v>
          </cell>
          <cell r="D194"/>
          <cell r="E194"/>
          <cell r="G194"/>
        </row>
        <row r="195">
          <cell r="A195" t="str">
            <v xml:space="preserve">126550 Termínované vklady - </v>
          </cell>
          <cell r="B195"/>
          <cell r="C195">
            <v>5300000</v>
          </cell>
          <cell r="D195"/>
          <cell r="E195"/>
          <cell r="F195"/>
          <cell r="G195"/>
        </row>
        <row r="196">
          <cell r="A196" t="str">
            <v>126550 Termínované vklady - CZK -NP</v>
          </cell>
          <cell r="B196"/>
          <cell r="C196">
            <v>5300000</v>
          </cell>
          <cell r="D196"/>
          <cell r="E196"/>
          <cell r="F196"/>
          <cell r="G196"/>
        </row>
        <row r="197">
          <cell r="A197" t="str">
            <v>126700 Termínované vklady-Ra</v>
          </cell>
          <cell r="B197"/>
          <cell r="C197">
            <v>0</v>
          </cell>
          <cell r="D197"/>
          <cell r="E197"/>
          <cell r="G197"/>
        </row>
        <row r="198">
          <cell r="A198" t="str">
            <v>126700 Termínované vklady-Raiffeisenbank</v>
          </cell>
          <cell r="B198"/>
          <cell r="C198">
            <v>0</v>
          </cell>
          <cell r="D198"/>
          <cell r="E198"/>
          <cell r="G198"/>
        </row>
        <row r="199">
          <cell r="A199" t="str">
            <v>141210 CP - UL - PC - ISČS S</v>
          </cell>
          <cell r="B199"/>
          <cell r="C199">
            <v>78895812</v>
          </cell>
          <cell r="D199"/>
          <cell r="E199"/>
          <cell r="F199"/>
          <cell r="G199"/>
        </row>
        <row r="200">
          <cell r="A200" t="str">
            <v>141210 CP - UL - PC - ISČS Sporobond</v>
          </cell>
          <cell r="B200"/>
          <cell r="C200">
            <v>78895812</v>
          </cell>
          <cell r="D200"/>
          <cell r="E200"/>
          <cell r="F200"/>
          <cell r="G200"/>
        </row>
        <row r="201">
          <cell r="A201" t="str">
            <v>141212 CP - UL - CR - ISČS S</v>
          </cell>
          <cell r="B201"/>
          <cell r="C201">
            <v>8513681.6400000006</v>
          </cell>
          <cell r="D201"/>
          <cell r="E201"/>
          <cell r="F201"/>
          <cell r="G201"/>
        </row>
        <row r="202">
          <cell r="A202" t="str">
            <v>141212 CP - UL - CR - ISČS Sporobond</v>
          </cell>
          <cell r="B202"/>
          <cell r="C202">
            <v>8513681.6400000006</v>
          </cell>
          <cell r="D202"/>
          <cell r="E202"/>
          <cell r="F202"/>
          <cell r="G202"/>
        </row>
        <row r="203">
          <cell r="A203" t="str">
            <v>141220 CP - UL - PC - ISČS T</v>
          </cell>
          <cell r="B203"/>
          <cell r="C203">
            <v>20854801.010000002</v>
          </cell>
          <cell r="D203"/>
          <cell r="E203"/>
          <cell r="F203"/>
          <cell r="G203"/>
        </row>
        <row r="204">
          <cell r="A204" t="str">
            <v>141220 CP - UL - PC - ISČS Trendbond</v>
          </cell>
          <cell r="B204"/>
          <cell r="C204">
            <v>20854801.010000002</v>
          </cell>
          <cell r="D204"/>
          <cell r="E204"/>
          <cell r="F204"/>
          <cell r="G204"/>
        </row>
        <row r="205">
          <cell r="A205" t="str">
            <v>141222 CP - UL - CR - ISČS T</v>
          </cell>
          <cell r="B205"/>
          <cell r="C205">
            <v>2024169.9</v>
          </cell>
          <cell r="D205"/>
          <cell r="E205"/>
          <cell r="G205"/>
        </row>
        <row r="206">
          <cell r="A206" t="str">
            <v>141222 CP - UL - CR - ISČS Trendbond</v>
          </cell>
          <cell r="B206"/>
          <cell r="C206">
            <v>2024169.9</v>
          </cell>
          <cell r="D206"/>
          <cell r="E206"/>
          <cell r="G206"/>
        </row>
        <row r="207">
          <cell r="A207" t="str">
            <v>141230 CP - UL - PC - ISČS S</v>
          </cell>
          <cell r="B207"/>
          <cell r="C207">
            <v>22980654.32</v>
          </cell>
          <cell r="D207"/>
          <cell r="E207"/>
          <cell r="F207"/>
          <cell r="G207"/>
        </row>
        <row r="208">
          <cell r="A208" t="str">
            <v>141230 CP - UL - PC - ISČS Sporotrend</v>
          </cell>
          <cell r="B208"/>
          <cell r="C208">
            <v>22980654.32</v>
          </cell>
          <cell r="D208"/>
          <cell r="E208"/>
          <cell r="F208"/>
          <cell r="G208"/>
        </row>
        <row r="209">
          <cell r="A209" t="str">
            <v>141232 CP - UL - CR - ISČS S</v>
          </cell>
          <cell r="B209"/>
          <cell r="C209">
            <v>-3380679.71</v>
          </cell>
          <cell r="D209"/>
          <cell r="E209"/>
          <cell r="G209"/>
        </row>
        <row r="210">
          <cell r="A210" t="str">
            <v>141232 CP - UL - CR - ISČS Sporotrend</v>
          </cell>
          <cell r="B210"/>
          <cell r="C210">
            <v>-3380679.71</v>
          </cell>
          <cell r="D210"/>
          <cell r="E210"/>
          <cell r="G210"/>
        </row>
        <row r="211">
          <cell r="A211" t="str">
            <v>141240 CP - UL - PC - ISČS T</v>
          </cell>
          <cell r="B211"/>
          <cell r="C211">
            <v>21710510.039999999</v>
          </cell>
          <cell r="D211"/>
          <cell r="E211"/>
          <cell r="F211"/>
          <cell r="G211"/>
        </row>
        <row r="212">
          <cell r="A212" t="str">
            <v>141240 CP - UL - PC - ISČS Top Stocks</v>
          </cell>
          <cell r="B212"/>
          <cell r="C212">
            <v>21710510.039999999</v>
          </cell>
          <cell r="D212"/>
          <cell r="E212"/>
          <cell r="F212"/>
          <cell r="G212"/>
        </row>
        <row r="213">
          <cell r="A213" t="str">
            <v>141242 CP - UL - CR - ISČS T</v>
          </cell>
          <cell r="B213"/>
          <cell r="C213">
            <v>11089322.109999999</v>
          </cell>
          <cell r="D213"/>
          <cell r="E213"/>
          <cell r="G213"/>
        </row>
        <row r="214">
          <cell r="A214" t="str">
            <v>141242 CP - UL - CR - ISČS Top Stocks</v>
          </cell>
          <cell r="B214"/>
          <cell r="C214">
            <v>11089322.109999999</v>
          </cell>
          <cell r="D214"/>
          <cell r="E214"/>
          <cell r="G214"/>
        </row>
        <row r="215">
          <cell r="A215" t="str">
            <v xml:space="preserve">141250 CP - UL - PC - REICO </v>
          </cell>
          <cell r="B215"/>
          <cell r="C215">
            <v>78612714.540000007</v>
          </cell>
          <cell r="D215"/>
          <cell r="E215"/>
          <cell r="F215"/>
          <cell r="G215"/>
        </row>
        <row r="216">
          <cell r="A216" t="str">
            <v>141250 CP - UL - PC - REICO nemovitostní fond</v>
          </cell>
          <cell r="B216"/>
          <cell r="C216">
            <v>78612714.540000007</v>
          </cell>
          <cell r="D216"/>
          <cell r="E216"/>
          <cell r="F216"/>
          <cell r="G216"/>
        </row>
        <row r="217">
          <cell r="A217" t="str">
            <v xml:space="preserve">141252 CP - UL - CR - REICO </v>
          </cell>
          <cell r="B217"/>
          <cell r="C217">
            <v>-407899.36</v>
          </cell>
          <cell r="D217"/>
          <cell r="E217"/>
          <cell r="G217"/>
        </row>
        <row r="218">
          <cell r="A218" t="str">
            <v>141252 CP - UL - CR - REICO nemovitostní fond</v>
          </cell>
          <cell r="B218"/>
          <cell r="C218">
            <v>-407899.36</v>
          </cell>
          <cell r="D218"/>
          <cell r="E218"/>
          <cell r="G218"/>
        </row>
        <row r="219">
          <cell r="A219" t="str">
            <v>141260 CP - UL - PC - ESPA S</v>
          </cell>
          <cell r="B219"/>
          <cell r="C219">
            <v>1726321.37</v>
          </cell>
          <cell r="D219"/>
          <cell r="E219"/>
          <cell r="G219"/>
        </row>
        <row r="220">
          <cell r="A220" t="str">
            <v>141260 CP - UL - PC - ESPA Stock Japan</v>
          </cell>
          <cell r="B220"/>
          <cell r="C220">
            <v>1726321.37</v>
          </cell>
          <cell r="D220"/>
          <cell r="E220"/>
          <cell r="G220"/>
        </row>
        <row r="221">
          <cell r="A221" t="str">
            <v>141262 CP - UL - CR - ESPA S</v>
          </cell>
          <cell r="B221"/>
          <cell r="C221">
            <v>227865.09</v>
          </cell>
          <cell r="D221"/>
          <cell r="E221"/>
          <cell r="F221"/>
          <cell r="G221"/>
        </row>
        <row r="222">
          <cell r="A222" t="str">
            <v>141262 CP - UL - CR - ESPA Stock Japan</v>
          </cell>
          <cell r="B222"/>
          <cell r="C222">
            <v>227865.09</v>
          </cell>
          <cell r="D222"/>
          <cell r="E222"/>
          <cell r="F222"/>
          <cell r="G222"/>
        </row>
        <row r="223">
          <cell r="A223" t="str">
            <v>141270 CP - UL - PC - ESPA S</v>
          </cell>
          <cell r="B223"/>
          <cell r="C223">
            <v>14812359.449999999</v>
          </cell>
          <cell r="D223"/>
          <cell r="E223"/>
          <cell r="F223"/>
          <cell r="G223"/>
        </row>
        <row r="224">
          <cell r="A224" t="str">
            <v>141270 CP - UL - PC - ESPA Stock BRICK</v>
          </cell>
          <cell r="B224"/>
          <cell r="C224">
            <v>14812359.449999999</v>
          </cell>
          <cell r="D224"/>
          <cell r="E224"/>
          <cell r="F224"/>
          <cell r="G224"/>
        </row>
        <row r="225">
          <cell r="A225" t="str">
            <v>141272 CP - UL - CR - ESPA S</v>
          </cell>
          <cell r="B225"/>
          <cell r="C225">
            <v>-855829.89</v>
          </cell>
          <cell r="D225"/>
          <cell r="E225"/>
          <cell r="G225"/>
        </row>
        <row r="226">
          <cell r="A226" t="str">
            <v>141272 CP - UL - CR - ESPA Stock BRICK</v>
          </cell>
          <cell r="B226"/>
          <cell r="C226">
            <v>-855829.89</v>
          </cell>
          <cell r="D226"/>
          <cell r="E226"/>
          <cell r="G226"/>
        </row>
        <row r="227">
          <cell r="A227" t="str">
            <v>141280 CP - UL - PC - ESPA S</v>
          </cell>
          <cell r="B227"/>
          <cell r="C227">
            <v>3574506.84</v>
          </cell>
          <cell r="D227"/>
          <cell r="E227"/>
          <cell r="G227"/>
        </row>
        <row r="228">
          <cell r="A228" t="str">
            <v>141280 CP - UL - PC - ESPA Stock America</v>
          </cell>
          <cell r="B228"/>
          <cell r="C228">
            <v>3574506.84</v>
          </cell>
          <cell r="D228"/>
          <cell r="E228"/>
          <cell r="G228"/>
        </row>
        <row r="229">
          <cell r="A229" t="str">
            <v>141282 CP - UL - CR - ESPA S</v>
          </cell>
          <cell r="B229"/>
          <cell r="C229">
            <v>774972.23</v>
          </cell>
          <cell r="D229"/>
          <cell r="E229"/>
          <cell r="G229"/>
        </row>
        <row r="230">
          <cell r="A230" t="str">
            <v>141282 CP - UL - CR - ESPA Stock America</v>
          </cell>
          <cell r="B230"/>
          <cell r="C230">
            <v>774972.23</v>
          </cell>
          <cell r="D230"/>
          <cell r="E230"/>
          <cell r="G230"/>
        </row>
        <row r="231">
          <cell r="A231" t="str">
            <v>141290 CP - UL - PC - ESPA S</v>
          </cell>
          <cell r="B231"/>
          <cell r="C231">
            <v>4423949.54</v>
          </cell>
          <cell r="D231"/>
          <cell r="E231"/>
          <cell r="F231"/>
          <cell r="G231"/>
        </row>
        <row r="232">
          <cell r="A232" t="str">
            <v>141290 CP - UL - PC - ESPA Stock Europe</v>
          </cell>
          <cell r="B232"/>
          <cell r="C232">
            <v>4423949.54</v>
          </cell>
          <cell r="D232"/>
          <cell r="E232"/>
          <cell r="F232"/>
          <cell r="G232"/>
        </row>
        <row r="233">
          <cell r="A233" t="str">
            <v>141292 CP - UL - CR - ESPA S</v>
          </cell>
          <cell r="B233"/>
          <cell r="C233">
            <v>1064219</v>
          </cell>
          <cell r="D233"/>
          <cell r="E233"/>
          <cell r="F233"/>
          <cell r="G233"/>
        </row>
        <row r="234">
          <cell r="A234" t="str">
            <v>141292 CP - UL - CR - ESPA Stock Europe</v>
          </cell>
          <cell r="B234"/>
          <cell r="C234">
            <v>1064219</v>
          </cell>
          <cell r="D234"/>
          <cell r="E234"/>
          <cell r="F234"/>
          <cell r="G234"/>
        </row>
        <row r="235">
          <cell r="A235" t="str">
            <v>141310 CP - UL - PC - Partne</v>
          </cell>
          <cell r="B235"/>
          <cell r="C235">
            <v>3043040.13</v>
          </cell>
          <cell r="D235"/>
          <cell r="E235"/>
          <cell r="F235"/>
          <cell r="G235"/>
        </row>
        <row r="236">
          <cell r="A236" t="str">
            <v>141310 CP - UL - PC - Partners Universe, OPF</v>
          </cell>
          <cell r="B236"/>
          <cell r="C236">
            <v>3043040.13</v>
          </cell>
          <cell r="D236"/>
          <cell r="E236"/>
          <cell r="F236"/>
          <cell r="G236"/>
        </row>
        <row r="237">
          <cell r="A237" t="str">
            <v>141312 CP - UL - CR - Partne</v>
          </cell>
          <cell r="B237"/>
          <cell r="C237">
            <v>-18367.560000000001</v>
          </cell>
          <cell r="D237"/>
          <cell r="E237"/>
          <cell r="G237"/>
        </row>
        <row r="238">
          <cell r="A238" t="str">
            <v>141312 CP - UL - CR - Partners Universe, OPF</v>
          </cell>
          <cell r="B238"/>
          <cell r="C238">
            <v>-18367.560000000001</v>
          </cell>
          <cell r="D238"/>
          <cell r="E238"/>
          <cell r="G238"/>
        </row>
        <row r="239">
          <cell r="A239" t="str">
            <v>141410 CP - UL - PC - Conseq</v>
          </cell>
          <cell r="B239"/>
          <cell r="C239">
            <v>191182.77</v>
          </cell>
          <cell r="D239"/>
          <cell r="E239"/>
          <cell r="F239"/>
          <cell r="G239"/>
        </row>
        <row r="240">
          <cell r="A240" t="str">
            <v>141410 CP - UL - PC - Conseq UL</v>
          </cell>
          <cell r="B240"/>
          <cell r="C240">
            <v>191182.77</v>
          </cell>
          <cell r="D240"/>
          <cell r="E240"/>
          <cell r="F240"/>
          <cell r="G240"/>
        </row>
        <row r="241">
          <cell r="A241" t="str">
            <v>141412 CP - UL - CR - Conseq</v>
          </cell>
          <cell r="B241"/>
          <cell r="C241">
            <v>2048.21</v>
          </cell>
          <cell r="D241"/>
          <cell r="E241"/>
          <cell r="G241"/>
        </row>
        <row r="242">
          <cell r="A242" t="str">
            <v>141412 CP - UL - CR - Conseq UL</v>
          </cell>
          <cell r="B242"/>
          <cell r="C242">
            <v>2048.21</v>
          </cell>
          <cell r="D242"/>
          <cell r="E242"/>
          <cell r="G242"/>
        </row>
        <row r="243">
          <cell r="A243" t="str">
            <v xml:space="preserve">141500 CP - UL - PC-Premium </v>
          </cell>
          <cell r="B243"/>
          <cell r="C243">
            <v>1841567325.49</v>
          </cell>
          <cell r="D243"/>
          <cell r="E243"/>
          <cell r="G243"/>
        </row>
        <row r="244">
          <cell r="A244" t="str">
            <v>141500 CP - UL - PC-Premium bonds</v>
          </cell>
          <cell r="B244"/>
          <cell r="C244">
            <v>1841567325.49</v>
          </cell>
          <cell r="D244"/>
          <cell r="E244"/>
          <cell r="G244"/>
        </row>
        <row r="245">
          <cell r="A245" t="str">
            <v>141502 CP - UL - CR - Premiu</v>
          </cell>
          <cell r="B245"/>
          <cell r="C245">
            <v>477852314.06</v>
          </cell>
          <cell r="D245"/>
          <cell r="E245"/>
          <cell r="G245"/>
        </row>
        <row r="246">
          <cell r="A246" t="str">
            <v>141502 CP - UL - CR - Premium bonds</v>
          </cell>
          <cell r="B246"/>
          <cell r="C246">
            <v>477852314.06</v>
          </cell>
          <cell r="D246"/>
          <cell r="E246"/>
          <cell r="G246"/>
        </row>
        <row r="247">
          <cell r="A247" t="str">
            <v>141600 CP - UL - PC - HF</v>
          </cell>
          <cell r="B247"/>
          <cell r="C247">
            <v>45374578.899999999</v>
          </cell>
          <cell r="D247"/>
          <cell r="E247"/>
          <cell r="G247"/>
        </row>
        <row r="248">
          <cell r="A248" t="str">
            <v>141600 CP - UL - PC - HF</v>
          </cell>
          <cell r="B248"/>
          <cell r="C248">
            <v>45374578.899999999</v>
          </cell>
          <cell r="D248"/>
          <cell r="E248"/>
          <cell r="G248"/>
        </row>
        <row r="249">
          <cell r="A249" t="str">
            <v>141620 CP - UL - CR - HF</v>
          </cell>
          <cell r="B249"/>
          <cell r="C249">
            <v>191892.76</v>
          </cell>
          <cell r="D249"/>
          <cell r="E249"/>
          <cell r="G249"/>
        </row>
        <row r="250">
          <cell r="A250" t="str">
            <v>141620 CP - UL - CR - HF</v>
          </cell>
          <cell r="B250"/>
          <cell r="C250">
            <v>191892.76</v>
          </cell>
          <cell r="D250"/>
          <cell r="E250"/>
          <cell r="G250"/>
        </row>
        <row r="251">
          <cell r="A251" t="str">
            <v>141700 CP - UL - PC - Konzer</v>
          </cell>
          <cell r="B251"/>
          <cell r="C251">
            <v>65871254.789999999</v>
          </cell>
          <cell r="D251"/>
          <cell r="E251"/>
          <cell r="F251"/>
          <cell r="G251"/>
        </row>
        <row r="252">
          <cell r="A252" t="str">
            <v>141700 CP - UL - PC - Konzerv. program</v>
          </cell>
          <cell r="B252"/>
          <cell r="C252">
            <v>65871254.789999999</v>
          </cell>
          <cell r="D252"/>
          <cell r="E252"/>
          <cell r="F252"/>
          <cell r="G252"/>
        </row>
        <row r="253">
          <cell r="A253" t="str">
            <v>141720 CP - UL - CR - Konzer</v>
          </cell>
          <cell r="B253"/>
          <cell r="C253">
            <v>6332398</v>
          </cell>
          <cell r="D253"/>
          <cell r="E253"/>
          <cell r="G253"/>
        </row>
        <row r="254">
          <cell r="A254" t="str">
            <v>141720 CP - UL - CR - Konzerv. Program</v>
          </cell>
          <cell r="B254"/>
          <cell r="C254">
            <v>6332398</v>
          </cell>
          <cell r="D254"/>
          <cell r="E254"/>
          <cell r="G254"/>
        </row>
        <row r="255">
          <cell r="A255" t="str">
            <v>141800 CP - UL - PC - Dynam.</v>
          </cell>
          <cell r="B255"/>
          <cell r="C255">
            <v>62792092.479999997</v>
          </cell>
          <cell r="D255"/>
          <cell r="E255"/>
          <cell r="F255"/>
          <cell r="G255"/>
        </row>
        <row r="256">
          <cell r="A256" t="str">
            <v>141800 CP - UL - PC - Dynam. program</v>
          </cell>
          <cell r="B256"/>
          <cell r="C256">
            <v>62792092.479999997</v>
          </cell>
          <cell r="D256"/>
          <cell r="E256"/>
          <cell r="F256"/>
          <cell r="G256"/>
        </row>
        <row r="257">
          <cell r="A257" t="str">
            <v>141820 CP - UL - CR - Dynami</v>
          </cell>
          <cell r="B257"/>
          <cell r="C257">
            <v>4262897.58</v>
          </cell>
          <cell r="D257"/>
          <cell r="E257"/>
          <cell r="F257"/>
          <cell r="G257"/>
        </row>
        <row r="258">
          <cell r="A258" t="str">
            <v>141820 CP - UL - CR - Dynamický program</v>
          </cell>
          <cell r="B258"/>
          <cell r="C258">
            <v>4262897.58</v>
          </cell>
          <cell r="D258"/>
          <cell r="E258"/>
          <cell r="F258"/>
          <cell r="G258"/>
        </row>
        <row r="259">
          <cell r="A259" t="str">
            <v>141900 CP - UL - PC - akciov</v>
          </cell>
          <cell r="B259"/>
          <cell r="C259">
            <v>308047980.17000002</v>
          </cell>
          <cell r="D259"/>
          <cell r="E259"/>
          <cell r="F259"/>
          <cell r="G259"/>
        </row>
        <row r="260">
          <cell r="A260" t="str">
            <v>141900 CP - UL - PC - akciový (INVEST)</v>
          </cell>
          <cell r="B260"/>
          <cell r="C260">
            <v>308047980.17000002</v>
          </cell>
          <cell r="D260"/>
          <cell r="E260"/>
          <cell r="F260"/>
          <cell r="G260"/>
        </row>
        <row r="261">
          <cell r="A261" t="str">
            <v>141920 CP - UL - CR - akciov</v>
          </cell>
          <cell r="B261"/>
          <cell r="C261">
            <v>-9735067.6699999999</v>
          </cell>
          <cell r="D261"/>
          <cell r="E261"/>
          <cell r="F261"/>
          <cell r="G261"/>
        </row>
        <row r="262">
          <cell r="A262" t="str">
            <v>141920 CP - UL - CR - akciový (INVEST)</v>
          </cell>
          <cell r="B262"/>
          <cell r="C262">
            <v>-9735067.6699999999</v>
          </cell>
          <cell r="D262"/>
          <cell r="E262"/>
          <cell r="F262"/>
          <cell r="G262"/>
        </row>
        <row r="263">
          <cell r="A263" t="str">
            <v>151735 RH -  měnový swap - (</v>
          </cell>
          <cell r="B263"/>
          <cell r="C263">
            <v>11978723.77</v>
          </cell>
          <cell r="D263"/>
          <cell r="E263"/>
          <cell r="F263"/>
          <cell r="G263"/>
        </row>
        <row r="264">
          <cell r="A264" t="str">
            <v>151735 RH -  měnový swap - (derivát)</v>
          </cell>
          <cell r="B264"/>
          <cell r="C264">
            <v>11978723.77</v>
          </cell>
          <cell r="D264"/>
          <cell r="E264"/>
          <cell r="F264"/>
          <cell r="G264"/>
        </row>
        <row r="265">
          <cell r="A265" t="str">
            <v>204100 Nehmotný majetek</v>
          </cell>
          <cell r="B265"/>
          <cell r="C265">
            <v>329152767.29000002</v>
          </cell>
          <cell r="D265"/>
          <cell r="E265"/>
          <cell r="F265"/>
          <cell r="G265"/>
        </row>
        <row r="266">
          <cell r="A266" t="str">
            <v>204100 Nehmotný majetek</v>
          </cell>
          <cell r="B266"/>
          <cell r="C266">
            <v>329152767.29000002</v>
          </cell>
          <cell r="D266"/>
          <cell r="E266"/>
          <cell r="F266"/>
          <cell r="G266"/>
        </row>
        <row r="267">
          <cell r="A267" t="str">
            <v>204500 Výsledková odložená d</v>
          </cell>
          <cell r="B267"/>
          <cell r="C267">
            <v>-3238733.37</v>
          </cell>
          <cell r="D267"/>
          <cell r="E267"/>
          <cell r="F267"/>
          <cell r="G267"/>
        </row>
        <row r="268">
          <cell r="A268" t="str">
            <v>204500 Výsledková odložená daň:</v>
          </cell>
          <cell r="B268"/>
          <cell r="C268">
            <v>-3238733.37</v>
          </cell>
          <cell r="D268"/>
          <cell r="E268"/>
          <cell r="F268"/>
          <cell r="G268"/>
        </row>
        <row r="269">
          <cell r="A269" t="str">
            <v xml:space="preserve">208100 Oprávky k nehmotnému </v>
          </cell>
          <cell r="B269"/>
          <cell r="C269">
            <v>-271026369.29000002</v>
          </cell>
          <cell r="D269"/>
          <cell r="E269"/>
          <cell r="F269"/>
          <cell r="G269"/>
        </row>
        <row r="270">
          <cell r="A270" t="str">
            <v>208100 Oprávky k nehmotnému majetku</v>
          </cell>
          <cell r="B270"/>
          <cell r="C270">
            <v>-271026369.29000002</v>
          </cell>
          <cell r="D270"/>
          <cell r="E270"/>
          <cell r="F270"/>
          <cell r="G270"/>
        </row>
        <row r="271">
          <cell r="A271" t="str">
            <v>211100 Movitý majetek - moto</v>
          </cell>
          <cell r="B271"/>
          <cell r="C271">
            <v>30796351</v>
          </cell>
          <cell r="D271"/>
          <cell r="E271"/>
          <cell r="F271"/>
          <cell r="G271"/>
        </row>
        <row r="272">
          <cell r="A272" t="str">
            <v>211100 Movitý majetek - motorová vozidla</v>
          </cell>
          <cell r="B272"/>
          <cell r="C272">
            <v>30796351</v>
          </cell>
          <cell r="D272"/>
          <cell r="E272"/>
          <cell r="F272"/>
          <cell r="G272"/>
        </row>
        <row r="273">
          <cell r="A273" t="str">
            <v>211200 Movitý majetek - výpo</v>
          </cell>
          <cell r="B273"/>
          <cell r="C273">
            <v>50619745.600000001</v>
          </cell>
          <cell r="D273"/>
          <cell r="E273"/>
          <cell r="F273"/>
          <cell r="G273"/>
        </row>
        <row r="274">
          <cell r="A274" t="str">
            <v>211200 Movitý majetek - výpočetní technika</v>
          </cell>
          <cell r="B274"/>
          <cell r="C274">
            <v>50619745.600000001</v>
          </cell>
          <cell r="D274"/>
          <cell r="E274"/>
          <cell r="F274"/>
          <cell r="G274"/>
        </row>
        <row r="275">
          <cell r="A275" t="str">
            <v>211300 Movitý majetek - osta</v>
          </cell>
          <cell r="B275"/>
          <cell r="C275">
            <v>24305926.699999999</v>
          </cell>
          <cell r="D275"/>
          <cell r="E275"/>
          <cell r="F275"/>
          <cell r="G275"/>
        </row>
        <row r="276">
          <cell r="A276" t="str">
            <v>211300 Movitý majetek - ostatní (stroje a zařízení, inven</v>
          </cell>
          <cell r="B276"/>
          <cell r="C276">
            <v>24305926.699999999</v>
          </cell>
          <cell r="D276"/>
          <cell r="E276"/>
          <cell r="F276"/>
          <cell r="G276"/>
        </row>
        <row r="277">
          <cell r="A277" t="str">
            <v>211600 Ostatní hmotný majete</v>
          </cell>
          <cell r="B277"/>
          <cell r="C277">
            <v>10061442</v>
          </cell>
          <cell r="D277"/>
          <cell r="E277"/>
          <cell r="F277"/>
          <cell r="G277"/>
        </row>
        <row r="278">
          <cell r="A278" t="str">
            <v>211600 Ostatní hmotný majetek odepisovaný</v>
          </cell>
          <cell r="B278"/>
          <cell r="C278">
            <v>10061442</v>
          </cell>
          <cell r="D278"/>
          <cell r="E278"/>
          <cell r="F278"/>
          <cell r="G278"/>
        </row>
        <row r="279">
          <cell r="A279" t="str">
            <v>216100 Hmotný majetek neodep</v>
          </cell>
          <cell r="B279"/>
          <cell r="C279">
            <v>1280485</v>
          </cell>
          <cell r="D279"/>
          <cell r="E279"/>
          <cell r="F279"/>
          <cell r="G279"/>
        </row>
        <row r="280">
          <cell r="A280" t="str">
            <v>216100 Hmotný majetek neodepisovaný</v>
          </cell>
          <cell r="B280"/>
          <cell r="C280">
            <v>1280485</v>
          </cell>
          <cell r="D280"/>
          <cell r="E280"/>
          <cell r="F280"/>
          <cell r="G280"/>
        </row>
        <row r="281">
          <cell r="A281" t="str">
            <v>218100 Oprávky k hmotnému ma</v>
          </cell>
          <cell r="B281"/>
          <cell r="C281">
            <v>-16131925</v>
          </cell>
          <cell r="D281"/>
          <cell r="E281"/>
          <cell r="F281"/>
          <cell r="G281"/>
        </row>
        <row r="282">
          <cell r="A282" t="str">
            <v>218100 Oprávky k hmotnému majetku odep. - motor. vozidla</v>
          </cell>
          <cell r="B282"/>
          <cell r="C282">
            <v>-16131925</v>
          </cell>
          <cell r="D282"/>
          <cell r="E282"/>
          <cell r="F282"/>
          <cell r="G282"/>
        </row>
        <row r="283">
          <cell r="A283" t="str">
            <v>218200 Oprávky k hmotnému ma</v>
          </cell>
          <cell r="B283"/>
          <cell r="C283">
            <v>-25116679.27</v>
          </cell>
          <cell r="D283"/>
          <cell r="E283"/>
          <cell r="F283"/>
          <cell r="G283"/>
        </row>
        <row r="284">
          <cell r="A284" t="str">
            <v>218200 Oprávky k hmotnému majetku odep. - výpočetní techn</v>
          </cell>
          <cell r="B284"/>
          <cell r="C284">
            <v>-25116679.27</v>
          </cell>
          <cell r="D284"/>
          <cell r="E284"/>
          <cell r="F284"/>
          <cell r="G284"/>
        </row>
        <row r="285">
          <cell r="A285" t="str">
            <v>218300 Oprávky k ost. hm. ma</v>
          </cell>
          <cell r="B285"/>
          <cell r="C285">
            <v>-11889315.699999999</v>
          </cell>
          <cell r="D285"/>
          <cell r="E285"/>
          <cell r="F285"/>
          <cell r="G285"/>
        </row>
        <row r="286">
          <cell r="A286" t="str">
            <v>218300 Oprávky k ost. hm. majetku odep. - stroje a zaříze</v>
          </cell>
          <cell r="B286"/>
          <cell r="C286">
            <v>-11889315.699999999</v>
          </cell>
          <cell r="D286"/>
          <cell r="E286"/>
          <cell r="F286"/>
          <cell r="G286"/>
        </row>
        <row r="287">
          <cell r="A287" t="str">
            <v>218600 Oprávky k ost. hm. ma</v>
          </cell>
          <cell r="B287"/>
          <cell r="C287">
            <v>-751175</v>
          </cell>
          <cell r="D287"/>
          <cell r="E287"/>
          <cell r="F287"/>
          <cell r="G287"/>
        </row>
        <row r="288">
          <cell r="A288" t="str">
            <v>218600 Oprávky k ost. hm. majetku odepis. - TZ</v>
          </cell>
          <cell r="B288"/>
          <cell r="C288">
            <v>-751175</v>
          </cell>
          <cell r="D288"/>
          <cell r="E288"/>
          <cell r="F288"/>
          <cell r="G288"/>
        </row>
        <row r="289">
          <cell r="A289" t="str">
            <v>221110 Pořízení NHM</v>
          </cell>
          <cell r="B289"/>
          <cell r="C289">
            <v>507849</v>
          </cell>
          <cell r="D289"/>
          <cell r="E289"/>
          <cell r="F289"/>
          <cell r="G289"/>
        </row>
        <row r="290">
          <cell r="A290" t="str">
            <v>221110 Pořízení NHM</v>
          </cell>
          <cell r="B290"/>
          <cell r="C290">
            <v>507849</v>
          </cell>
          <cell r="D290"/>
          <cell r="E290"/>
          <cell r="F290"/>
          <cell r="G290"/>
        </row>
        <row r="291">
          <cell r="A291" t="str">
            <v xml:space="preserve">221201 Technické zhodnocení </v>
          </cell>
          <cell r="B291"/>
          <cell r="C291">
            <v>72595</v>
          </cell>
          <cell r="D291"/>
          <cell r="E291"/>
          <cell r="F291"/>
          <cell r="G291"/>
        </row>
        <row r="292">
          <cell r="A292" t="str">
            <v>221201 Technické zhodnocení - hm.maj. - nezařazené</v>
          </cell>
          <cell r="B292"/>
          <cell r="C292">
            <v>72595</v>
          </cell>
          <cell r="D292"/>
          <cell r="E292"/>
          <cell r="F292"/>
          <cell r="G292"/>
        </row>
        <row r="293">
          <cell r="A293" t="str">
            <v>221210 Pořízení - dopravní p</v>
          </cell>
          <cell r="B293"/>
          <cell r="C293">
            <v>208683.6</v>
          </cell>
          <cell r="D293"/>
          <cell r="E293"/>
          <cell r="F293"/>
          <cell r="G293"/>
        </row>
        <row r="294">
          <cell r="A294" t="str">
            <v>221210 Pořízení - dopravní prostředky</v>
          </cell>
          <cell r="B294"/>
          <cell r="C294">
            <v>208683.6</v>
          </cell>
          <cell r="D294"/>
          <cell r="E294"/>
          <cell r="F294"/>
          <cell r="G294"/>
        </row>
        <row r="295">
          <cell r="A295" t="str">
            <v>221260 Pořízení - ostatní ma</v>
          </cell>
          <cell r="B295"/>
          <cell r="C295">
            <v>281430</v>
          </cell>
          <cell r="D295"/>
          <cell r="E295"/>
          <cell r="F295"/>
          <cell r="G295"/>
        </row>
        <row r="296">
          <cell r="A296" t="str">
            <v>221260 Pořízení - ostatní majetek odepisovaný</v>
          </cell>
          <cell r="B296"/>
          <cell r="C296">
            <v>281430</v>
          </cell>
          <cell r="D296"/>
          <cell r="E296"/>
          <cell r="F296"/>
          <cell r="G296"/>
        </row>
        <row r="297">
          <cell r="A297" t="str">
            <v>221301 Techn.zhodnocení (pro</v>
          </cell>
          <cell r="B297"/>
          <cell r="C297">
            <v>9208</v>
          </cell>
          <cell r="D297"/>
          <cell r="E297"/>
          <cell r="F297"/>
          <cell r="G297"/>
        </row>
        <row r="298">
          <cell r="A298" t="str">
            <v>221301 Techn.zhodnocení (pronajatý majetek) - nazař.</v>
          </cell>
          <cell r="B298"/>
          <cell r="C298">
            <v>9208</v>
          </cell>
          <cell r="D298"/>
          <cell r="E298"/>
          <cell r="F298"/>
          <cell r="G298"/>
        </row>
        <row r="299">
          <cell r="A299" t="str">
            <v>221310 Pořízení - budovy, po</v>
          </cell>
          <cell r="B299"/>
          <cell r="C299">
            <v>0</v>
          </cell>
          <cell r="D299"/>
          <cell r="E299"/>
          <cell r="F299"/>
          <cell r="G299"/>
        </row>
        <row r="300">
          <cell r="A300" t="str">
            <v>221310 Pořízení - budovy, pozemky</v>
          </cell>
          <cell r="B300"/>
          <cell r="C300">
            <v>0</v>
          </cell>
          <cell r="D300"/>
          <cell r="E300"/>
          <cell r="F300"/>
          <cell r="G300"/>
        </row>
        <row r="301">
          <cell r="A301" t="str">
            <v>221410 Pořízení DHM</v>
          </cell>
          <cell r="B301"/>
          <cell r="C301">
            <v>784489</v>
          </cell>
          <cell r="D301"/>
          <cell r="E301"/>
          <cell r="F301"/>
          <cell r="G301"/>
        </row>
        <row r="302">
          <cell r="A302" t="str">
            <v>221410 Pořízení DHM</v>
          </cell>
          <cell r="B302"/>
          <cell r="C302">
            <v>784489</v>
          </cell>
          <cell r="D302"/>
          <cell r="E302"/>
          <cell r="F302"/>
          <cell r="G302"/>
        </row>
        <row r="303">
          <cell r="A303" t="str">
            <v>222200 Zálohy na hmotný maje</v>
          </cell>
          <cell r="B303"/>
          <cell r="C303">
            <v>0</v>
          </cell>
          <cell r="D303"/>
          <cell r="E303"/>
          <cell r="F303"/>
          <cell r="G303"/>
        </row>
        <row r="304">
          <cell r="A304" t="str">
            <v>222200 Zálohy na hmotný majetek</v>
          </cell>
          <cell r="B304"/>
          <cell r="C304">
            <v>0</v>
          </cell>
          <cell r="D304"/>
          <cell r="E304"/>
          <cell r="F304"/>
          <cell r="G304"/>
        </row>
        <row r="305">
          <cell r="A305" t="str">
            <v>231101 Pokladna korunová</v>
          </cell>
          <cell r="B305"/>
          <cell r="C305">
            <v>32069</v>
          </cell>
          <cell r="D305"/>
          <cell r="E305"/>
          <cell r="F305"/>
          <cell r="G305"/>
        </row>
        <row r="306">
          <cell r="A306" t="str">
            <v>231101 Pokladna korunová</v>
          </cell>
          <cell r="B306"/>
          <cell r="C306">
            <v>32069</v>
          </cell>
          <cell r="D306"/>
          <cell r="E306"/>
          <cell r="F306"/>
          <cell r="G306"/>
        </row>
        <row r="307">
          <cell r="A307" t="str">
            <v xml:space="preserve">231210 Pokladna zahraniční- </v>
          </cell>
          <cell r="B307"/>
          <cell r="C307">
            <v>9212.25</v>
          </cell>
          <cell r="D307"/>
          <cell r="E307"/>
          <cell r="F307"/>
          <cell r="G307"/>
        </row>
        <row r="308">
          <cell r="A308" t="str">
            <v>231210 Pokladna zahraniční- EUR</v>
          </cell>
          <cell r="B308"/>
          <cell r="C308">
            <v>9212.25</v>
          </cell>
          <cell r="D308"/>
          <cell r="E308"/>
          <cell r="F308"/>
          <cell r="G308"/>
        </row>
        <row r="309">
          <cell r="A309" t="str">
            <v>232300 Stravenky</v>
          </cell>
          <cell r="B309"/>
          <cell r="C309">
            <v>50480</v>
          </cell>
          <cell r="D309"/>
          <cell r="E309"/>
          <cell r="F309"/>
          <cell r="G309"/>
        </row>
        <row r="310">
          <cell r="A310" t="str">
            <v>232300 Stravenky</v>
          </cell>
          <cell r="B310"/>
          <cell r="C310">
            <v>50480</v>
          </cell>
          <cell r="D310"/>
          <cell r="E310"/>
          <cell r="F310"/>
          <cell r="G310"/>
        </row>
        <row r="311">
          <cell r="A311" t="str">
            <v>235150 Běžný účet - sběrný -</v>
          </cell>
          <cell r="B311"/>
          <cell r="C311">
            <v>33295.71</v>
          </cell>
          <cell r="D311"/>
          <cell r="E311"/>
          <cell r="F311"/>
          <cell r="G311"/>
        </row>
        <row r="312">
          <cell r="A312" t="str">
            <v>235150 Běžný účet - sběrný - ČS (1205841369/0800)</v>
          </cell>
          <cell r="B312"/>
          <cell r="C312">
            <v>33295.71</v>
          </cell>
          <cell r="D312"/>
          <cell r="E312"/>
          <cell r="F312"/>
          <cell r="G312"/>
        </row>
        <row r="313">
          <cell r="A313" t="str">
            <v>235151 Běžný účet - ČS (1205</v>
          </cell>
          <cell r="B313"/>
          <cell r="C313">
            <v>534309.11</v>
          </cell>
          <cell r="D313"/>
          <cell r="E313"/>
          <cell r="F313"/>
          <cell r="G313"/>
        </row>
        <row r="314">
          <cell r="A314" t="str">
            <v>235151 Běžný účet - ČS (1205843399/0800)</v>
          </cell>
          <cell r="B314"/>
          <cell r="C314">
            <v>534309.11</v>
          </cell>
          <cell r="D314"/>
          <cell r="E314"/>
          <cell r="F314"/>
          <cell r="G314"/>
        </row>
        <row r="315">
          <cell r="A315" t="str">
            <v>235159 Běžný účet - ČS (1210</v>
          </cell>
          <cell r="B315"/>
          <cell r="C315">
            <v>2197141.42</v>
          </cell>
          <cell r="D315"/>
          <cell r="E315"/>
          <cell r="G315"/>
        </row>
        <row r="316">
          <cell r="A316" t="str">
            <v>235159 Běžný účet - ČS (1210836329/0800)</v>
          </cell>
          <cell r="B316"/>
          <cell r="C316">
            <v>2197141.42</v>
          </cell>
          <cell r="D316"/>
          <cell r="E316"/>
          <cell r="G316"/>
        </row>
        <row r="317">
          <cell r="A317" t="str">
            <v>235160 BÚ-SU 1210205359/0800</v>
          </cell>
          <cell r="B317"/>
          <cell r="C317">
            <v>21800756.27</v>
          </cell>
          <cell r="D317"/>
          <cell r="E317"/>
          <cell r="G317"/>
        </row>
        <row r="318">
          <cell r="A318" t="str">
            <v>235160 BÚ-SU 1210205359/0800 ŽP</v>
          </cell>
          <cell r="B318"/>
          <cell r="C318">
            <v>21800756.27</v>
          </cell>
          <cell r="D318"/>
          <cell r="E318"/>
          <cell r="G318"/>
        </row>
        <row r="319">
          <cell r="A319" t="str">
            <v>235222 Inkasní účet-životní-</v>
          </cell>
          <cell r="B319"/>
          <cell r="C319">
            <v>3000</v>
          </cell>
          <cell r="D319"/>
          <cell r="E319"/>
          <cell r="G319"/>
        </row>
        <row r="320">
          <cell r="A320" t="str">
            <v>235222 Inkasní účet-životní-flexi (30015-1205841369/0800)</v>
          </cell>
          <cell r="B320"/>
          <cell r="C320">
            <v>3000</v>
          </cell>
          <cell r="D320"/>
          <cell r="E320"/>
          <cell r="G320"/>
        </row>
        <row r="321">
          <cell r="A321" t="str">
            <v>235223 Inkasní účet - poj.ži</v>
          </cell>
          <cell r="B321"/>
          <cell r="C321">
            <v>3000</v>
          </cell>
          <cell r="D321"/>
          <cell r="E321"/>
          <cell r="G321"/>
        </row>
        <row r="322">
          <cell r="A322" t="str">
            <v>235223 Inkasní účet - poj.životní 230017-1205841369/0800</v>
          </cell>
          <cell r="B322"/>
          <cell r="C322">
            <v>3000</v>
          </cell>
          <cell r="D322"/>
          <cell r="E322"/>
          <cell r="G322"/>
        </row>
        <row r="323">
          <cell r="A323" t="str">
            <v>235224 Inkasní účet-Unit-Lin</v>
          </cell>
          <cell r="B323"/>
          <cell r="C323">
            <v>3000</v>
          </cell>
          <cell r="D323"/>
          <cell r="E323"/>
          <cell r="F323"/>
          <cell r="G323"/>
        </row>
        <row r="324">
          <cell r="A324" t="str">
            <v>235224 Inkasní účet-Unit-Linked 1210230319/0800</v>
          </cell>
          <cell r="B324"/>
          <cell r="C324">
            <v>3000</v>
          </cell>
          <cell r="D324"/>
          <cell r="E324"/>
          <cell r="F324"/>
          <cell r="G324"/>
        </row>
        <row r="325">
          <cell r="A325" t="str">
            <v xml:space="preserve">235270 Inkasní účet-úraz NP </v>
          </cell>
          <cell r="B325"/>
          <cell r="C325">
            <v>3000</v>
          </cell>
          <cell r="D325"/>
          <cell r="E325"/>
          <cell r="F325"/>
          <cell r="G325"/>
        </row>
        <row r="326">
          <cell r="A326" t="str">
            <v>235270 Inkasní účet-úraz NP 340013-1205841369/0800)</v>
          </cell>
          <cell r="B326"/>
          <cell r="C326">
            <v>3000</v>
          </cell>
          <cell r="D326"/>
          <cell r="E326"/>
          <cell r="F326"/>
          <cell r="G326"/>
        </row>
        <row r="327">
          <cell r="A327" t="str">
            <v>235280 Inkasní účet-CPV NP 4</v>
          </cell>
          <cell r="B327"/>
          <cell r="C327">
            <v>3000</v>
          </cell>
          <cell r="D327"/>
          <cell r="E327"/>
          <cell r="F327"/>
          <cell r="G327"/>
        </row>
        <row r="328">
          <cell r="A328" t="str">
            <v>235280 Inkasní účet-CPV NP 4564566542/0800)</v>
          </cell>
          <cell r="B328"/>
          <cell r="C328">
            <v>3000</v>
          </cell>
          <cell r="D328"/>
          <cell r="E328"/>
          <cell r="F328"/>
          <cell r="G328"/>
        </row>
        <row r="329">
          <cell r="A329" t="str">
            <v>235324 Škodní účet - Unit-Li</v>
          </cell>
          <cell r="B329"/>
          <cell r="C329">
            <v>65052.49</v>
          </cell>
          <cell r="D329"/>
          <cell r="E329"/>
          <cell r="G329"/>
        </row>
        <row r="330">
          <cell r="A330" t="str">
            <v>235324 Škodní účet - Unit-Linked 1210231389/0800</v>
          </cell>
          <cell r="B330"/>
          <cell r="C330">
            <v>65052.49</v>
          </cell>
          <cell r="D330"/>
          <cell r="E330"/>
          <cell r="G330"/>
        </row>
        <row r="331">
          <cell r="A331" t="str">
            <v>235325 Škodní účet - život f</v>
          </cell>
          <cell r="B331"/>
          <cell r="C331">
            <v>19781.93</v>
          </cell>
          <cell r="D331"/>
          <cell r="E331"/>
          <cell r="G331"/>
        </row>
        <row r="332">
          <cell r="A332" t="str">
            <v>235325 Škodní účet - život flexi ČS360014-1205841369/0800</v>
          </cell>
          <cell r="B332"/>
          <cell r="C332">
            <v>19781.93</v>
          </cell>
          <cell r="D332"/>
          <cell r="E332"/>
          <cell r="G332"/>
        </row>
        <row r="333">
          <cell r="A333" t="str">
            <v>235353 Škodní účet - život -</v>
          </cell>
          <cell r="B333"/>
          <cell r="C333">
            <v>1889557.22</v>
          </cell>
          <cell r="D333"/>
          <cell r="E333"/>
          <cell r="F333"/>
          <cell r="G333"/>
        </row>
        <row r="334">
          <cell r="A334" t="str">
            <v>235353 Škodní účet - život - ČS 40029-1205841369/0800</v>
          </cell>
          <cell r="B334"/>
          <cell r="C334">
            <v>1889557.22</v>
          </cell>
          <cell r="D334"/>
          <cell r="E334"/>
          <cell r="F334"/>
          <cell r="G334"/>
        </row>
        <row r="335">
          <cell r="A335" t="str">
            <v>235370 Škodní účet - úraz NP</v>
          </cell>
          <cell r="B335"/>
          <cell r="C335">
            <v>26801.17</v>
          </cell>
          <cell r="D335"/>
          <cell r="E335"/>
          <cell r="G335"/>
        </row>
        <row r="336">
          <cell r="A336" t="str">
            <v>235370 Škodní účet - úraz NP 350019-1205841369/0800</v>
          </cell>
          <cell r="B336"/>
          <cell r="C336">
            <v>26801.17</v>
          </cell>
          <cell r="D336"/>
          <cell r="E336"/>
          <cell r="G336"/>
        </row>
        <row r="337">
          <cell r="A337" t="str">
            <v>235500 Běžný účet - ČS (1201</v>
          </cell>
          <cell r="B337"/>
          <cell r="C337">
            <v>470656.76</v>
          </cell>
          <cell r="D337"/>
          <cell r="E337"/>
          <cell r="G337"/>
        </row>
        <row r="338">
          <cell r="A338" t="str">
            <v>235500 Běžný účet - ČS (1201251329/0800)</v>
          </cell>
          <cell r="B338"/>
          <cell r="C338">
            <v>470656.76</v>
          </cell>
          <cell r="D338"/>
          <cell r="E338"/>
          <cell r="G338"/>
        </row>
        <row r="339">
          <cell r="A339" t="str">
            <v>235510 BÚ-994404-0849213005/</v>
          </cell>
          <cell r="B339"/>
          <cell r="C339">
            <v>435883.02</v>
          </cell>
          <cell r="D339"/>
          <cell r="E339"/>
          <cell r="G339"/>
        </row>
        <row r="340">
          <cell r="A340" t="str">
            <v>235510 BÚ-994404-0849213005/0800 ŽP</v>
          </cell>
          <cell r="B340"/>
          <cell r="C340">
            <v>435883.02</v>
          </cell>
          <cell r="D340"/>
          <cell r="E340"/>
          <cell r="G340"/>
        </row>
        <row r="341">
          <cell r="A341" t="str">
            <v>235520 Bankovní účet 994404-</v>
          </cell>
          <cell r="B341"/>
          <cell r="C341">
            <v>65408.44</v>
          </cell>
          <cell r="D341"/>
          <cell r="E341"/>
          <cell r="F341"/>
          <cell r="G341"/>
        </row>
        <row r="342">
          <cell r="A342" t="str">
            <v>235520 Bankovní účet 994404-949213002/0800  NP</v>
          </cell>
          <cell r="B342"/>
          <cell r="C342">
            <v>65408.44</v>
          </cell>
          <cell r="D342"/>
          <cell r="E342"/>
          <cell r="F342"/>
          <cell r="G342"/>
        </row>
        <row r="343">
          <cell r="A343" t="str">
            <v>235530 BÚ-910442/0800 ŽP</v>
          </cell>
          <cell r="B343"/>
          <cell r="C343">
            <v>219157.85</v>
          </cell>
          <cell r="D343"/>
          <cell r="E343"/>
          <cell r="F343"/>
          <cell r="G343"/>
        </row>
        <row r="344">
          <cell r="A344" t="str">
            <v>235530 BÚ-910442/0800 ŽP</v>
          </cell>
          <cell r="B344"/>
          <cell r="C344">
            <v>219157.85</v>
          </cell>
          <cell r="D344"/>
          <cell r="E344"/>
          <cell r="F344"/>
          <cell r="G344"/>
        </row>
        <row r="345">
          <cell r="A345" t="str">
            <v>235531 BÚ-910602/0800 ŽP</v>
          </cell>
          <cell r="B345"/>
          <cell r="C345">
            <v>42.65</v>
          </cell>
          <cell r="D345"/>
          <cell r="E345"/>
          <cell r="F345"/>
          <cell r="G345"/>
        </row>
        <row r="346">
          <cell r="A346" t="str">
            <v>235531 BÚ-910602/0800 ŽP</v>
          </cell>
          <cell r="B346"/>
          <cell r="C346">
            <v>42.65</v>
          </cell>
          <cell r="D346"/>
          <cell r="E346"/>
          <cell r="F346"/>
          <cell r="G346"/>
        </row>
        <row r="347">
          <cell r="A347" t="str">
            <v>235532 BÚ-910522/0800 ŽP</v>
          </cell>
          <cell r="B347"/>
          <cell r="C347">
            <v>8933.84</v>
          </cell>
          <cell r="D347"/>
          <cell r="E347"/>
          <cell r="G347"/>
        </row>
        <row r="348">
          <cell r="A348" t="str">
            <v>235532 BÚ-910522/0800 ŽP</v>
          </cell>
          <cell r="B348"/>
          <cell r="C348">
            <v>8933.84</v>
          </cell>
          <cell r="D348"/>
          <cell r="E348"/>
          <cell r="G348"/>
        </row>
        <row r="349">
          <cell r="A349" t="str">
            <v>235533 BÚ-910872/0800 ŽP</v>
          </cell>
          <cell r="B349"/>
          <cell r="C349">
            <v>2924178.29</v>
          </cell>
          <cell r="D349"/>
          <cell r="E349"/>
          <cell r="G349"/>
        </row>
        <row r="350">
          <cell r="A350" t="str">
            <v>235533 BÚ-910872/0800 ŽP</v>
          </cell>
          <cell r="B350"/>
          <cell r="C350">
            <v>2924178.29</v>
          </cell>
          <cell r="D350"/>
          <cell r="E350"/>
          <cell r="G350"/>
        </row>
        <row r="351">
          <cell r="A351" t="str">
            <v>235534 BÚ-910792/0800 ŽP</v>
          </cell>
          <cell r="B351"/>
          <cell r="C351">
            <v>12.62</v>
          </cell>
          <cell r="D351"/>
          <cell r="E351"/>
          <cell r="F351"/>
          <cell r="G351"/>
        </row>
        <row r="352">
          <cell r="A352" t="str">
            <v>235534 BÚ-910792/0800 ŽP</v>
          </cell>
          <cell r="B352"/>
          <cell r="C352">
            <v>12.62</v>
          </cell>
          <cell r="D352"/>
          <cell r="E352"/>
          <cell r="F352"/>
          <cell r="G352"/>
        </row>
        <row r="353">
          <cell r="A353" t="str">
            <v>235535 BÚ-1155012/0800 ŽP</v>
          </cell>
          <cell r="B353"/>
          <cell r="C353">
            <v>1164440.17</v>
          </cell>
          <cell r="D353"/>
          <cell r="E353"/>
          <cell r="F353"/>
          <cell r="G353"/>
        </row>
        <row r="354">
          <cell r="A354" t="str">
            <v>235535 BÚ-1155012/0800 ŽP</v>
          </cell>
          <cell r="B354"/>
          <cell r="C354">
            <v>1164440.17</v>
          </cell>
          <cell r="D354"/>
          <cell r="E354"/>
          <cell r="F354"/>
          <cell r="G354"/>
        </row>
        <row r="355">
          <cell r="A355" t="str">
            <v>235538 BÚ-2378752/0800 ŽP</v>
          </cell>
          <cell r="B355"/>
          <cell r="C355">
            <v>41761.910000000003</v>
          </cell>
          <cell r="D355"/>
          <cell r="E355"/>
          <cell r="G355"/>
        </row>
        <row r="356">
          <cell r="A356" t="str">
            <v>235538 BÚ-2378752/0800 ŽP</v>
          </cell>
          <cell r="B356"/>
          <cell r="C356">
            <v>41761.910000000003</v>
          </cell>
          <cell r="D356"/>
          <cell r="E356"/>
          <cell r="G356"/>
        </row>
        <row r="357">
          <cell r="A357" t="str">
            <v>235540 BÚ-1321332/0800 ŽP</v>
          </cell>
          <cell r="B357"/>
          <cell r="C357">
            <v>16553.560000000001</v>
          </cell>
          <cell r="D357"/>
          <cell r="E357"/>
          <cell r="G357"/>
        </row>
        <row r="358">
          <cell r="A358" t="str">
            <v>235540 BÚ-1321332/0800 ŽP</v>
          </cell>
          <cell r="B358"/>
          <cell r="C358">
            <v>16553.560000000001</v>
          </cell>
          <cell r="D358"/>
          <cell r="E358"/>
          <cell r="G358"/>
        </row>
        <row r="359">
          <cell r="A359" t="str">
            <v>235541 BÚ-4951372/0800 ŽP</v>
          </cell>
          <cell r="B359"/>
          <cell r="C359">
            <v>84728.34</v>
          </cell>
          <cell r="D359"/>
          <cell r="E359"/>
          <cell r="F359"/>
          <cell r="G359"/>
        </row>
        <row r="360">
          <cell r="A360" t="str">
            <v>235541 BÚ-4951372/0800 ŽP</v>
          </cell>
          <cell r="B360"/>
          <cell r="C360">
            <v>84728.34</v>
          </cell>
          <cell r="D360"/>
          <cell r="E360"/>
          <cell r="F360"/>
          <cell r="G360"/>
        </row>
        <row r="361">
          <cell r="A361" t="str">
            <v>235542 BÚ-4951452/0800  ŽP</v>
          </cell>
          <cell r="B361"/>
          <cell r="C361">
            <v>59152.88</v>
          </cell>
          <cell r="D361"/>
          <cell r="E361"/>
          <cell r="F361"/>
          <cell r="G361"/>
        </row>
        <row r="362">
          <cell r="A362" t="str">
            <v>235542 BÚ-4951452/0800  ŽP</v>
          </cell>
          <cell r="B362"/>
          <cell r="C362">
            <v>59152.88</v>
          </cell>
          <cell r="D362"/>
          <cell r="E362"/>
          <cell r="F362"/>
          <cell r="G362"/>
        </row>
        <row r="363">
          <cell r="A363" t="str">
            <v>235900 BÚ-1006005050/5500 ŽP</v>
          </cell>
          <cell r="B363"/>
          <cell r="C363">
            <v>225804.4</v>
          </cell>
          <cell r="D363"/>
          <cell r="E363"/>
          <cell r="F363"/>
          <cell r="G363"/>
        </row>
        <row r="364">
          <cell r="A364" t="str">
            <v>235900 BÚ-1006005050/5500 ŽP</v>
          </cell>
          <cell r="B364"/>
          <cell r="C364">
            <v>225804.4</v>
          </cell>
          <cell r="D364"/>
          <cell r="E364"/>
          <cell r="F364"/>
          <cell r="G364"/>
        </row>
        <row r="365">
          <cell r="A365" t="str">
            <v>235991 BÚ-056020-0989406263/</v>
          </cell>
          <cell r="B365"/>
          <cell r="C365">
            <v>2332915.9300000002</v>
          </cell>
          <cell r="D365"/>
          <cell r="E365"/>
          <cell r="F365"/>
          <cell r="G365"/>
        </row>
        <row r="366">
          <cell r="A366" t="str">
            <v>235991 BÚ-056020-0989406263/0800 ŽP</v>
          </cell>
          <cell r="B366"/>
          <cell r="C366">
            <v>2332915.9300000002</v>
          </cell>
          <cell r="D366"/>
          <cell r="E366"/>
          <cell r="F366"/>
          <cell r="G366"/>
        </row>
        <row r="367">
          <cell r="A367" t="str">
            <v>251100 Zásoby</v>
          </cell>
          <cell r="B367"/>
          <cell r="C367">
            <v>0</v>
          </cell>
          <cell r="D367"/>
          <cell r="E367"/>
          <cell r="F367"/>
          <cell r="G367"/>
        </row>
        <row r="368">
          <cell r="A368" t="str">
            <v>251100 Zásoby</v>
          </cell>
          <cell r="B368"/>
          <cell r="C368">
            <v>0</v>
          </cell>
          <cell r="D368"/>
          <cell r="E368"/>
          <cell r="F368"/>
          <cell r="G368"/>
        </row>
        <row r="369">
          <cell r="A369" t="str">
            <v>301110 Ostatní (618) technic</v>
          </cell>
          <cell r="B369"/>
          <cell r="C369">
            <v>-3834.1</v>
          </cell>
          <cell r="D369"/>
          <cell r="E369"/>
          <cell r="F369"/>
          <cell r="G369"/>
        </row>
        <row r="370">
          <cell r="A370" t="str">
            <v>301110 Ostatní (618) technické výnosy</v>
          </cell>
          <cell r="B370"/>
          <cell r="C370">
            <v>-3834.1</v>
          </cell>
          <cell r="D370"/>
          <cell r="E370"/>
          <cell r="F370"/>
          <cell r="G370"/>
        </row>
        <row r="371">
          <cell r="A371" t="str">
            <v>301110 Ostatní (647) technic</v>
          </cell>
          <cell r="B371"/>
          <cell r="C371">
            <v>-1047466.55</v>
          </cell>
          <cell r="D371"/>
          <cell r="E371"/>
          <cell r="F371"/>
          <cell r="G371"/>
        </row>
        <row r="372">
          <cell r="A372" t="str">
            <v>301110 Ostatní (647) technické výnosy</v>
          </cell>
          <cell r="B372"/>
          <cell r="C372">
            <v>-1047466.55</v>
          </cell>
          <cell r="D372"/>
          <cell r="E372"/>
          <cell r="F372"/>
          <cell r="G372"/>
        </row>
        <row r="373">
          <cell r="A373" t="str">
            <v>301110 Výnosy z ost.složek f</v>
          </cell>
          <cell r="B373"/>
          <cell r="C373">
            <v>-53.14</v>
          </cell>
          <cell r="D373"/>
          <cell r="E373"/>
          <cell r="F373"/>
          <cell r="G373"/>
        </row>
        <row r="374">
          <cell r="A374" t="str">
            <v>301110 Výnosy z ost.složek fin.umístění</v>
          </cell>
          <cell r="B374"/>
          <cell r="C374">
            <v>-53.14</v>
          </cell>
          <cell r="D374"/>
          <cell r="E374"/>
          <cell r="F374"/>
          <cell r="G374"/>
        </row>
        <row r="375">
          <cell r="A375" t="str">
            <v>301110 ŽP Úroky z bank. účtů</v>
          </cell>
          <cell r="B375"/>
          <cell r="C375">
            <v>-4937281.29</v>
          </cell>
          <cell r="D375"/>
          <cell r="E375"/>
          <cell r="G375"/>
        </row>
        <row r="376">
          <cell r="A376" t="str">
            <v>301110 ŽP Úroky z bank. účtů:</v>
          </cell>
          <cell r="B376"/>
          <cell r="C376">
            <v>-4937281.29</v>
          </cell>
          <cell r="D376"/>
          <cell r="E376"/>
          <cell r="G376"/>
        </row>
        <row r="377">
          <cell r="A377" t="str">
            <v xml:space="preserve">301120 Předepsané  pojistné </v>
          </cell>
          <cell r="B377"/>
          <cell r="C377">
            <v>29876044.640000001</v>
          </cell>
          <cell r="D377"/>
          <cell r="E377"/>
          <cell r="G377"/>
        </row>
        <row r="378">
          <cell r="A378" t="str">
            <v>301120 Předepsané  pojistné Z</v>
          </cell>
          <cell r="B378"/>
          <cell r="C378">
            <v>29876044.640000001</v>
          </cell>
          <cell r="D378"/>
          <cell r="E378"/>
          <cell r="G378"/>
        </row>
        <row r="379">
          <cell r="A379" t="str">
            <v xml:space="preserve">301124 Předepsané  pojistné </v>
          </cell>
          <cell r="B379"/>
          <cell r="C379">
            <v>82523007.599999994</v>
          </cell>
          <cell r="D379"/>
          <cell r="E379"/>
          <cell r="F379"/>
          <cell r="G379"/>
        </row>
        <row r="380">
          <cell r="A380" t="str">
            <v>301124 Předepsané  pojistné Unit Linked</v>
          </cell>
          <cell r="B380"/>
          <cell r="C380">
            <v>82523007.599999994</v>
          </cell>
          <cell r="D380"/>
          <cell r="E380"/>
          <cell r="F380"/>
          <cell r="G380"/>
        </row>
        <row r="381">
          <cell r="A381" t="str">
            <v xml:space="preserve">301125 Předepsané  pojistné </v>
          </cell>
          <cell r="B381"/>
          <cell r="C381">
            <v>24881736.350000001</v>
          </cell>
          <cell r="D381"/>
          <cell r="E381"/>
          <cell r="F381"/>
          <cell r="G381"/>
        </row>
        <row r="382">
          <cell r="A382" t="str">
            <v>301125 Předepsané  pojistné FZ</v>
          </cell>
          <cell r="B382"/>
          <cell r="C382">
            <v>24881736.350000001</v>
          </cell>
          <cell r="D382"/>
          <cell r="E382"/>
          <cell r="F382"/>
          <cell r="G382"/>
        </row>
        <row r="383">
          <cell r="A383" t="str">
            <v>301130 Výnosy z ost.složek f</v>
          </cell>
          <cell r="B383"/>
          <cell r="C383">
            <v>-3258063.18</v>
          </cell>
          <cell r="D383"/>
          <cell r="E383"/>
          <cell r="F383"/>
          <cell r="G383"/>
        </row>
        <row r="384">
          <cell r="A384" t="str">
            <v>301130 Výnosy z ost.složek fin.umístění</v>
          </cell>
          <cell r="B384"/>
          <cell r="C384">
            <v>-3258063.18</v>
          </cell>
          <cell r="D384"/>
          <cell r="E384"/>
          <cell r="F384"/>
          <cell r="G384"/>
        </row>
        <row r="385">
          <cell r="A385" t="str">
            <v>301130 ŽP výnosy z ost.sl.fi</v>
          </cell>
          <cell r="B385"/>
          <cell r="C385">
            <v>-64738137.920000002</v>
          </cell>
          <cell r="D385"/>
          <cell r="E385"/>
          <cell r="G385"/>
        </row>
        <row r="386">
          <cell r="A386" t="str">
            <v>301130 ŽP výnosy z ost.sl.fin.um.:</v>
          </cell>
          <cell r="B386"/>
          <cell r="C386">
            <v>-64738137.920000002</v>
          </cell>
          <cell r="D386"/>
          <cell r="E386"/>
          <cell r="G386"/>
        </row>
        <row r="387">
          <cell r="A387" t="str">
            <v xml:space="preserve">301170 Předepsané  pojistné </v>
          </cell>
          <cell r="B387"/>
          <cell r="C387">
            <v>2901228.86</v>
          </cell>
          <cell r="D387"/>
          <cell r="E387"/>
          <cell r="F387"/>
          <cell r="G387"/>
        </row>
        <row r="388">
          <cell r="A388" t="str">
            <v>301170 Předepsané  pojistné U</v>
          </cell>
          <cell r="B388"/>
          <cell r="C388">
            <v>2901228.86</v>
          </cell>
          <cell r="D388"/>
          <cell r="E388"/>
          <cell r="F388"/>
          <cell r="G388"/>
        </row>
        <row r="389">
          <cell r="A389" t="str">
            <v xml:space="preserve">301180 Předepsané  pojistné </v>
          </cell>
          <cell r="B389"/>
          <cell r="C389">
            <v>973132</v>
          </cell>
          <cell r="D389"/>
          <cell r="E389"/>
          <cell r="F389"/>
          <cell r="G389"/>
        </row>
        <row r="390">
          <cell r="A390" t="str">
            <v>301180 Předepsané  pojistné CPV</v>
          </cell>
          <cell r="B390"/>
          <cell r="C390">
            <v>973132</v>
          </cell>
          <cell r="D390"/>
          <cell r="E390"/>
          <cell r="F390"/>
          <cell r="G390"/>
        </row>
        <row r="391">
          <cell r="A391" t="str">
            <v>301300 ŽP Výnosy z ost.slož.</v>
          </cell>
          <cell r="B391"/>
          <cell r="C391">
            <v>-18553468.91</v>
          </cell>
          <cell r="D391"/>
          <cell r="E391"/>
          <cell r="F391"/>
          <cell r="G391"/>
        </row>
        <row r="392">
          <cell r="A392" t="str">
            <v>301300 ŽP Výnosy z ost.slož.fin.umístění:</v>
          </cell>
          <cell r="B392"/>
          <cell r="C392">
            <v>-18553468.91</v>
          </cell>
          <cell r="D392"/>
          <cell r="E392"/>
          <cell r="F392"/>
          <cell r="G392"/>
        </row>
        <row r="393">
          <cell r="A393" t="str">
            <v>301510 Výnosy z pozemků a st</v>
          </cell>
          <cell r="B393"/>
          <cell r="C393">
            <v>-46254</v>
          </cell>
          <cell r="D393"/>
          <cell r="E393"/>
          <cell r="F393"/>
          <cell r="G393"/>
        </row>
        <row r="394">
          <cell r="A394" t="str">
            <v>301510 Výnosy z pozemků a staveb</v>
          </cell>
          <cell r="B394"/>
          <cell r="C394">
            <v>-46254</v>
          </cell>
          <cell r="D394"/>
          <cell r="E394"/>
          <cell r="F394"/>
          <cell r="G394"/>
        </row>
        <row r="395">
          <cell r="A395" t="str">
            <v>302100 Pohledávky za zprostř</v>
          </cell>
          <cell r="B395"/>
          <cell r="C395">
            <v>13304.8</v>
          </cell>
          <cell r="D395"/>
          <cell r="E395"/>
          <cell r="F395"/>
          <cell r="G395"/>
        </row>
        <row r="396">
          <cell r="A396" t="str">
            <v>302100 Pohledávky za zprostředkovateli</v>
          </cell>
          <cell r="B396"/>
          <cell r="C396">
            <v>13304.8</v>
          </cell>
          <cell r="D396"/>
          <cell r="E396"/>
          <cell r="F396"/>
          <cell r="G396"/>
        </row>
        <row r="397">
          <cell r="A397" t="str">
            <v>302960 Pohledávky za zprostř</v>
          </cell>
          <cell r="B397"/>
          <cell r="C397">
            <v>19205381</v>
          </cell>
          <cell r="D397"/>
          <cell r="E397"/>
          <cell r="F397"/>
          <cell r="G397"/>
        </row>
        <row r="398">
          <cell r="A398" t="str">
            <v>302960 Pohledávky za zprostředkovateli-inkasované pojistn</v>
          </cell>
          <cell r="B398"/>
          <cell r="C398">
            <v>19205381</v>
          </cell>
          <cell r="D398"/>
          <cell r="E398"/>
          <cell r="F398"/>
          <cell r="G398"/>
        </row>
        <row r="399">
          <cell r="A399" t="str">
            <v>303110 NP - Ostatní technick</v>
          </cell>
          <cell r="B399"/>
          <cell r="C399">
            <v>988641.59</v>
          </cell>
          <cell r="D399"/>
          <cell r="E399"/>
          <cell r="F399"/>
          <cell r="G399"/>
        </row>
        <row r="400">
          <cell r="A400" t="str">
            <v>303110 NP - Ostatní technické náklady</v>
          </cell>
          <cell r="B400"/>
          <cell r="C400">
            <v>988641.59</v>
          </cell>
          <cell r="D400"/>
          <cell r="E400"/>
          <cell r="F400"/>
          <cell r="G400"/>
        </row>
        <row r="401">
          <cell r="A401" t="str">
            <v>303110 ŽP - Ostatní technick</v>
          </cell>
          <cell r="B401"/>
          <cell r="C401">
            <v>79412830.629999995</v>
          </cell>
          <cell r="D401"/>
          <cell r="E401"/>
          <cell r="F401"/>
          <cell r="G401"/>
        </row>
        <row r="402">
          <cell r="A402" t="str">
            <v>303110 ŽP - Ostatní technické náklady ŽP</v>
          </cell>
          <cell r="B402"/>
          <cell r="C402">
            <v>79412830.629999995</v>
          </cell>
          <cell r="D402"/>
          <cell r="E402"/>
          <cell r="F402"/>
          <cell r="G402"/>
        </row>
        <row r="403">
          <cell r="A403" t="str">
            <v>303210 Ostatní (618) technic</v>
          </cell>
          <cell r="B403"/>
          <cell r="C403">
            <v>-947068.05</v>
          </cell>
          <cell r="D403"/>
          <cell r="E403"/>
          <cell r="F403"/>
          <cell r="G403"/>
        </row>
        <row r="404">
          <cell r="A404" t="str">
            <v>303210 Ostatní (618) technické výnosy</v>
          </cell>
          <cell r="B404"/>
          <cell r="C404">
            <v>-947068.05</v>
          </cell>
          <cell r="D404"/>
          <cell r="E404"/>
          <cell r="F404"/>
          <cell r="G404"/>
        </row>
        <row r="405">
          <cell r="A405" t="str">
            <v>303210 Ostatní (647) technic</v>
          </cell>
          <cell r="B405"/>
          <cell r="C405">
            <v>-71090775.25</v>
          </cell>
          <cell r="D405"/>
          <cell r="E405"/>
          <cell r="F405"/>
          <cell r="G405"/>
        </row>
        <row r="406">
          <cell r="A406" t="str">
            <v>303210 Ostatní (647) technické výnosy</v>
          </cell>
          <cell r="B406"/>
          <cell r="C406">
            <v>-71090775.25</v>
          </cell>
          <cell r="D406"/>
          <cell r="E406"/>
          <cell r="F406"/>
          <cell r="G406"/>
        </row>
        <row r="407">
          <cell r="A407" t="str">
            <v>303300 NP - Ostatní technick</v>
          </cell>
          <cell r="B407"/>
          <cell r="C407">
            <v>29575</v>
          </cell>
          <cell r="D407"/>
          <cell r="E407"/>
          <cell r="F407"/>
          <cell r="G407"/>
        </row>
        <row r="408">
          <cell r="A408" t="str">
            <v>303300 NP - Ostatní technické náklady</v>
          </cell>
          <cell r="B408"/>
          <cell r="C408">
            <v>29575</v>
          </cell>
          <cell r="D408"/>
          <cell r="E408"/>
          <cell r="F408"/>
          <cell r="G408"/>
        </row>
        <row r="409">
          <cell r="A409" t="str">
            <v>303300 SR ŽP - jiné provozní</v>
          </cell>
          <cell r="B409"/>
          <cell r="C409">
            <v>19965</v>
          </cell>
          <cell r="D409"/>
          <cell r="E409"/>
          <cell r="F409"/>
          <cell r="G409"/>
        </row>
        <row r="410">
          <cell r="A410" t="str">
            <v>303300 SR ŽP - jiné provozní náklady</v>
          </cell>
          <cell r="B410"/>
          <cell r="C410">
            <v>19965</v>
          </cell>
          <cell r="D410"/>
          <cell r="E410"/>
          <cell r="F410"/>
          <cell r="G410"/>
        </row>
        <row r="411">
          <cell r="A411" t="str">
            <v>303300 ŽP - Ostatní technick</v>
          </cell>
          <cell r="B411"/>
          <cell r="C411">
            <v>643252.31000000006</v>
          </cell>
          <cell r="D411"/>
          <cell r="E411"/>
          <cell r="F411"/>
          <cell r="G411"/>
        </row>
        <row r="412">
          <cell r="A412" t="str">
            <v>303300 ŽP - Ostatní technické náklady ŽP</v>
          </cell>
          <cell r="B412"/>
          <cell r="C412">
            <v>643252.31000000006</v>
          </cell>
          <cell r="D412"/>
          <cell r="E412"/>
          <cell r="F412"/>
          <cell r="G412"/>
        </row>
        <row r="413">
          <cell r="A413" t="str">
            <v>303320 POZ - zajistná proviz</v>
          </cell>
          <cell r="B413"/>
          <cell r="C413">
            <v>185593868.38999999</v>
          </cell>
          <cell r="D413"/>
          <cell r="E413"/>
          <cell r="F413"/>
          <cell r="G413"/>
        </row>
        <row r="414">
          <cell r="A414" t="str">
            <v>303320 POZ - zajistná provize - VIG - ŽP</v>
          </cell>
          <cell r="B414"/>
          <cell r="C414">
            <v>185593868.38999999</v>
          </cell>
          <cell r="D414"/>
          <cell r="E414"/>
          <cell r="F414"/>
          <cell r="G414"/>
        </row>
        <row r="415">
          <cell r="A415" t="str">
            <v>303370 POZ - zajistná proviz</v>
          </cell>
          <cell r="B415"/>
          <cell r="C415">
            <v>10507633.68</v>
          </cell>
          <cell r="D415"/>
          <cell r="E415"/>
          <cell r="F415"/>
          <cell r="G415"/>
        </row>
        <row r="416">
          <cell r="A416" t="str">
            <v>303370 POZ - zajistná provize - VIG - NP</v>
          </cell>
          <cell r="B416"/>
          <cell r="C416">
            <v>10507633.68</v>
          </cell>
          <cell r="D416"/>
          <cell r="E416"/>
          <cell r="F416"/>
          <cell r="G416"/>
        </row>
        <row r="417">
          <cell r="A417" t="str">
            <v>303400 Ostatní (618) technic</v>
          </cell>
          <cell r="B417"/>
          <cell r="C417">
            <v>-392</v>
          </cell>
          <cell r="D417"/>
          <cell r="E417"/>
          <cell r="F417"/>
          <cell r="G417"/>
        </row>
        <row r="418">
          <cell r="A418" t="str">
            <v>303400 Ostatní (618) technické výnosy</v>
          </cell>
          <cell r="B418"/>
          <cell r="C418">
            <v>-392</v>
          </cell>
          <cell r="D418"/>
          <cell r="E418"/>
          <cell r="F418"/>
          <cell r="G418"/>
        </row>
        <row r="419">
          <cell r="A419" t="str">
            <v>303400 Ostatní (647) technic</v>
          </cell>
          <cell r="B419"/>
          <cell r="C419">
            <v>-146870.89000000001</v>
          </cell>
          <cell r="D419"/>
          <cell r="E419"/>
          <cell r="F419"/>
          <cell r="G419"/>
        </row>
        <row r="420">
          <cell r="A420" t="str">
            <v>303400 Ostatní (647) technické výnosy</v>
          </cell>
          <cell r="B420"/>
          <cell r="C420">
            <v>-146870.89000000001</v>
          </cell>
          <cell r="D420"/>
          <cell r="E420"/>
          <cell r="F420"/>
          <cell r="G420"/>
        </row>
        <row r="421">
          <cell r="A421" t="str">
            <v>303400 POZ - pojistné plnění</v>
          </cell>
          <cell r="B421"/>
          <cell r="C421">
            <v>4325630</v>
          </cell>
          <cell r="D421"/>
          <cell r="E421"/>
          <cell r="F421"/>
          <cell r="G421"/>
        </row>
        <row r="422">
          <cell r="A422" t="str">
            <v>303400 POZ - pojistné plnění postoupené zajistiteli</v>
          </cell>
          <cell r="B422"/>
          <cell r="C422">
            <v>4325630</v>
          </cell>
          <cell r="D422"/>
          <cell r="E422"/>
          <cell r="F422"/>
          <cell r="G422"/>
        </row>
        <row r="423">
          <cell r="A423" t="str">
            <v>303420 POZ - pojistné plnění</v>
          </cell>
          <cell r="B423"/>
          <cell r="C423">
            <v>180199788.62</v>
          </cell>
          <cell r="D423"/>
          <cell r="E423"/>
          <cell r="F423"/>
          <cell r="G423"/>
        </row>
        <row r="424">
          <cell r="A424" t="str">
            <v>303420 POZ - pojistné plnění post. zajistiteli - VIG - ŽP</v>
          </cell>
          <cell r="B424"/>
          <cell r="C424">
            <v>180199788.62</v>
          </cell>
          <cell r="D424"/>
          <cell r="E424"/>
          <cell r="F424"/>
          <cell r="G424"/>
        </row>
        <row r="425">
          <cell r="A425" t="str">
            <v>303470 POZ - pojistné plnění</v>
          </cell>
          <cell r="B425"/>
          <cell r="C425">
            <v>1790131.53</v>
          </cell>
          <cell r="D425"/>
          <cell r="E425"/>
          <cell r="F425"/>
          <cell r="G425"/>
        </row>
        <row r="426">
          <cell r="A426" t="str">
            <v>303470 POZ - pojistné plnění post. zajistiteli - VIG - NP</v>
          </cell>
          <cell r="B426"/>
          <cell r="C426">
            <v>1790131.53</v>
          </cell>
          <cell r="D426"/>
          <cell r="E426"/>
          <cell r="F426"/>
          <cell r="G426"/>
        </row>
        <row r="427">
          <cell r="A427" t="str">
            <v>303900 POZ - pojistné plnění</v>
          </cell>
          <cell r="B427"/>
          <cell r="C427">
            <v>3422042</v>
          </cell>
          <cell r="D427"/>
          <cell r="E427"/>
          <cell r="F427"/>
          <cell r="G427"/>
        </row>
        <row r="428">
          <cell r="A428" t="str">
            <v>303900 POZ - pojistné plnění postoup.zajistiteli-CSHYP</v>
          </cell>
          <cell r="B428"/>
          <cell r="C428">
            <v>3422042</v>
          </cell>
          <cell r="D428"/>
          <cell r="E428"/>
          <cell r="F428"/>
          <cell r="G428"/>
        </row>
        <row r="429">
          <cell r="A429" t="str">
            <v>303981 POZ - postoup. fin. b</v>
          </cell>
          <cell r="B429"/>
          <cell r="C429">
            <v>21529406.68</v>
          </cell>
          <cell r="D429"/>
          <cell r="E429"/>
          <cell r="F429"/>
          <cell r="G429"/>
        </row>
        <row r="430">
          <cell r="A430" t="str">
            <v>303981 POZ - postoup. fin. bonus zaj. CPV</v>
          </cell>
          <cell r="B430"/>
          <cell r="C430">
            <v>21529406.68</v>
          </cell>
          <cell r="D430"/>
          <cell r="E430"/>
          <cell r="F430"/>
          <cell r="G430"/>
        </row>
        <row r="431">
          <cell r="A431" t="str">
            <v>305200 NT payment transfers:</v>
          </cell>
          <cell r="B431"/>
          <cell r="C431">
            <v>321094.02</v>
          </cell>
          <cell r="D431"/>
          <cell r="E431"/>
          <cell r="F431"/>
          <cell r="G431"/>
        </row>
        <row r="432">
          <cell r="A432" t="str">
            <v>305200 NT payment transfers:</v>
          </cell>
          <cell r="B432"/>
          <cell r="C432">
            <v>321094.02</v>
          </cell>
          <cell r="D432"/>
          <cell r="E432"/>
          <cell r="F432"/>
          <cell r="G432"/>
        </row>
        <row r="433">
          <cell r="A433" t="str">
            <v>305200 SR NP - finanční nákl</v>
          </cell>
          <cell r="B433"/>
          <cell r="C433">
            <v>167402</v>
          </cell>
          <cell r="D433"/>
          <cell r="E433"/>
          <cell r="F433"/>
          <cell r="G433"/>
        </row>
        <row r="434">
          <cell r="A434" t="str">
            <v>305200 SR NP - finanční náklady</v>
          </cell>
          <cell r="B434"/>
          <cell r="C434">
            <v>167402</v>
          </cell>
          <cell r="D434"/>
          <cell r="E434"/>
          <cell r="F434"/>
          <cell r="G434"/>
        </row>
        <row r="435">
          <cell r="A435" t="str">
            <v>305200 SR ŽP - finanční nákl</v>
          </cell>
          <cell r="B435"/>
          <cell r="C435">
            <v>6734227.7599999998</v>
          </cell>
          <cell r="D435"/>
          <cell r="E435"/>
          <cell r="F435"/>
          <cell r="G435"/>
        </row>
        <row r="436">
          <cell r="A436" t="str">
            <v>305200 SR ŽP - finanční náklady</v>
          </cell>
          <cell r="B436"/>
          <cell r="C436">
            <v>6734227.7599999998</v>
          </cell>
          <cell r="D436"/>
          <cell r="E436"/>
          <cell r="F436"/>
          <cell r="G436"/>
        </row>
        <row r="437">
          <cell r="A437" t="str">
            <v xml:space="preserve">305200 Vedl. nákl. na PU NP </v>
          </cell>
          <cell r="B437"/>
          <cell r="C437">
            <v>4788</v>
          </cell>
          <cell r="D437"/>
          <cell r="E437"/>
          <cell r="F437"/>
          <cell r="G437"/>
        </row>
        <row r="438">
          <cell r="A438" t="str">
            <v>305200 Vedl. nákl. na PU NP - služby</v>
          </cell>
          <cell r="B438"/>
          <cell r="C438">
            <v>4788</v>
          </cell>
          <cell r="D438"/>
          <cell r="E438"/>
          <cell r="F438"/>
          <cell r="G438"/>
        </row>
        <row r="439">
          <cell r="A439" t="str">
            <v>305200 Vedlejší nákl na PU Ž</v>
          </cell>
          <cell r="B439"/>
          <cell r="C439">
            <v>426740</v>
          </cell>
          <cell r="D439"/>
          <cell r="E439"/>
          <cell r="F439"/>
          <cell r="G439"/>
        </row>
        <row r="440">
          <cell r="A440" t="str">
            <v>305200 Vedlejší nákl na PU ŽP - služby</v>
          </cell>
          <cell r="B440"/>
          <cell r="C440">
            <v>426740</v>
          </cell>
          <cell r="D440"/>
          <cell r="E440"/>
          <cell r="F440"/>
          <cell r="G440"/>
        </row>
        <row r="441">
          <cell r="A441" t="str">
            <v>305200 ŽP payment transfers:</v>
          </cell>
          <cell r="B441"/>
          <cell r="C441">
            <v>2712234.61</v>
          </cell>
          <cell r="D441"/>
          <cell r="E441"/>
          <cell r="F441"/>
          <cell r="G441"/>
        </row>
        <row r="442">
          <cell r="A442" t="str">
            <v>305200 ŽP payment transfers:</v>
          </cell>
          <cell r="B442"/>
          <cell r="C442">
            <v>2712234.61</v>
          </cell>
          <cell r="D442"/>
          <cell r="E442"/>
          <cell r="F442"/>
          <cell r="G442"/>
        </row>
        <row r="443">
          <cell r="A443" t="str">
            <v>305320 NT custodial fees:</v>
          </cell>
          <cell r="B443"/>
          <cell r="C443">
            <v>290566.34000000003</v>
          </cell>
          <cell r="D443"/>
          <cell r="E443"/>
          <cell r="F443"/>
          <cell r="G443"/>
        </row>
        <row r="444">
          <cell r="A444" t="str">
            <v>305320 NT custodial fees:</v>
          </cell>
          <cell r="B444"/>
          <cell r="C444">
            <v>290566.34000000003</v>
          </cell>
          <cell r="D444"/>
          <cell r="E444"/>
          <cell r="F444"/>
          <cell r="G444"/>
        </row>
        <row r="445">
          <cell r="A445" t="str">
            <v>305320 ŽP custodial fees:</v>
          </cell>
          <cell r="B445"/>
          <cell r="C445">
            <v>140839677.84</v>
          </cell>
          <cell r="D445"/>
          <cell r="E445"/>
          <cell r="F445"/>
          <cell r="G445"/>
        </row>
        <row r="446">
          <cell r="A446" t="str">
            <v>305320 ŽP custodial fees:</v>
          </cell>
          <cell r="B446"/>
          <cell r="C446">
            <v>140839677.84</v>
          </cell>
          <cell r="D446"/>
          <cell r="E446"/>
          <cell r="F446"/>
          <cell r="G446"/>
        </row>
        <row r="447">
          <cell r="A447" t="str">
            <v>306500 ŽP - NFU - foreign no</v>
          </cell>
          <cell r="B447"/>
          <cell r="C447">
            <v>4876060</v>
          </cell>
          <cell r="D447"/>
          <cell r="E447"/>
          <cell r="F447"/>
          <cell r="G447"/>
        </row>
        <row r="448">
          <cell r="A448" t="str">
            <v>306500 ŽP - NFU - foreign notes/currency</v>
          </cell>
          <cell r="B448"/>
          <cell r="C448">
            <v>4876060</v>
          </cell>
          <cell r="D448"/>
          <cell r="E448"/>
          <cell r="F448"/>
          <cell r="G448"/>
        </row>
        <row r="449">
          <cell r="A449" t="str">
            <v>306500 ŽP NUB foreign notes/</v>
          </cell>
          <cell r="B449"/>
          <cell r="C449">
            <v>323478029.35000002</v>
          </cell>
          <cell r="D449"/>
          <cell r="E449"/>
          <cell r="F449"/>
          <cell r="G449"/>
        </row>
        <row r="450">
          <cell r="A450" t="str">
            <v>306500 ŽP NUB foreign notes/currency</v>
          </cell>
          <cell r="B450"/>
          <cell r="C450">
            <v>323478029.35000002</v>
          </cell>
          <cell r="D450"/>
          <cell r="E450"/>
          <cell r="F450"/>
          <cell r="G450"/>
        </row>
        <row r="451">
          <cell r="A451" t="str">
            <v>306500 ŽP VOS foreign notes/</v>
          </cell>
          <cell r="B451"/>
          <cell r="C451">
            <v>-86618597.030000001</v>
          </cell>
          <cell r="D451"/>
          <cell r="E451"/>
          <cell r="F451"/>
          <cell r="G451"/>
        </row>
        <row r="452">
          <cell r="A452" t="str">
            <v>306500 ŽP VOS foreign notes/currency</v>
          </cell>
          <cell r="B452"/>
          <cell r="C452">
            <v>-86618597.030000001</v>
          </cell>
          <cell r="D452"/>
          <cell r="E452"/>
          <cell r="F452"/>
          <cell r="G452"/>
        </row>
        <row r="453">
          <cell r="A453" t="str">
            <v>306500 ŽP VPR foreign notes/</v>
          </cell>
          <cell r="B453"/>
          <cell r="C453">
            <v>-26620424.059999999</v>
          </cell>
          <cell r="D453"/>
          <cell r="E453"/>
          <cell r="F453"/>
          <cell r="G453"/>
        </row>
        <row r="454">
          <cell r="A454" t="str">
            <v>306500 ŽP VPR foreign notes/currency</v>
          </cell>
          <cell r="B454"/>
          <cell r="C454">
            <v>-26620424.059999999</v>
          </cell>
          <cell r="D454"/>
          <cell r="E454"/>
          <cell r="F454"/>
          <cell r="G454"/>
        </row>
        <row r="455">
          <cell r="A455" t="str">
            <v>307 110 - Mzd. nkl. - poříze</v>
          </cell>
          <cell r="B455"/>
          <cell r="C455">
            <v>397884</v>
          </cell>
          <cell r="D455"/>
          <cell r="E455"/>
          <cell r="F455"/>
          <cell r="G455"/>
        </row>
        <row r="456">
          <cell r="A456" t="str">
            <v>307 110 - Mzd. nkl. - pořízení NP</v>
          </cell>
          <cell r="B456"/>
          <cell r="C456">
            <v>397884</v>
          </cell>
          <cell r="D456"/>
          <cell r="E456"/>
          <cell r="F456"/>
          <cell r="G456"/>
        </row>
        <row r="457">
          <cell r="A457" t="str">
            <v>307 110 Mzd. nkl. - pořízení</v>
          </cell>
          <cell r="B457"/>
          <cell r="C457">
            <v>29075190</v>
          </cell>
          <cell r="D457"/>
          <cell r="E457"/>
          <cell r="F457"/>
          <cell r="G457"/>
        </row>
        <row r="458">
          <cell r="A458" t="str">
            <v>307 110 Mzd. nkl. - pořízení ŽP</v>
          </cell>
          <cell r="B458"/>
          <cell r="C458">
            <v>29075190</v>
          </cell>
          <cell r="D458"/>
          <cell r="E458"/>
          <cell r="F458"/>
          <cell r="G458"/>
        </row>
        <row r="459">
          <cell r="A459" t="str">
            <v>307 111 - Mzd. nkl. - poříze</v>
          </cell>
          <cell r="B459"/>
          <cell r="C459">
            <v>0</v>
          </cell>
          <cell r="D459"/>
          <cell r="E459"/>
          <cell r="F459"/>
          <cell r="G459"/>
        </row>
        <row r="460">
          <cell r="A460" t="str">
            <v>307 111 - Mzd. nkl. - pořízení NP</v>
          </cell>
          <cell r="B460"/>
          <cell r="C460">
            <v>0</v>
          </cell>
          <cell r="D460"/>
          <cell r="E460"/>
          <cell r="F460"/>
          <cell r="G460"/>
        </row>
        <row r="461">
          <cell r="A461" t="str">
            <v>307 111 Mzd. nkl. - pořízení</v>
          </cell>
          <cell r="B461"/>
          <cell r="C461">
            <v>865775</v>
          </cell>
          <cell r="D461"/>
          <cell r="E461"/>
          <cell r="G461"/>
        </row>
        <row r="462">
          <cell r="A462" t="str">
            <v>307 111 Mzd. nkl. - pořízení ŽP</v>
          </cell>
          <cell r="B462"/>
          <cell r="C462">
            <v>865775</v>
          </cell>
          <cell r="D462"/>
          <cell r="E462"/>
          <cell r="G462"/>
        </row>
        <row r="463">
          <cell r="A463" t="str">
            <v xml:space="preserve">307110 SR NP mzdové náklady </v>
          </cell>
          <cell r="B463"/>
          <cell r="C463">
            <v>175609</v>
          </cell>
          <cell r="D463"/>
          <cell r="E463"/>
          <cell r="F463"/>
          <cell r="G463"/>
        </row>
        <row r="464">
          <cell r="A464" t="str">
            <v>307110 SR NP mzdové náklady (5121)</v>
          </cell>
          <cell r="B464"/>
          <cell r="C464">
            <v>175609</v>
          </cell>
          <cell r="D464"/>
          <cell r="E464"/>
          <cell r="F464"/>
          <cell r="G464"/>
        </row>
        <row r="465">
          <cell r="A465" t="str">
            <v xml:space="preserve">307110 SR ŽP mzdové náklady </v>
          </cell>
          <cell r="B465"/>
          <cell r="C465">
            <v>31580181</v>
          </cell>
          <cell r="D465"/>
          <cell r="E465"/>
          <cell r="F465"/>
          <cell r="G465"/>
        </row>
        <row r="466">
          <cell r="A466" t="str">
            <v>307110 SR ŽP mzdové náklady (5331)</v>
          </cell>
          <cell r="B466"/>
          <cell r="C466">
            <v>31580181</v>
          </cell>
          <cell r="D466"/>
          <cell r="E466"/>
          <cell r="F466"/>
          <cell r="G466"/>
        </row>
        <row r="467">
          <cell r="A467" t="str">
            <v xml:space="preserve">307110 Vedl. nákl. na PU NP </v>
          </cell>
          <cell r="B467"/>
          <cell r="C467">
            <v>174384</v>
          </cell>
          <cell r="D467"/>
          <cell r="E467"/>
          <cell r="F467"/>
          <cell r="G467"/>
        </row>
        <row r="468">
          <cell r="A468" t="str">
            <v>307110 Vedl. nákl. na PU NP - osobní náklady</v>
          </cell>
          <cell r="B468"/>
          <cell r="C468">
            <v>174384</v>
          </cell>
          <cell r="D468"/>
          <cell r="E468"/>
          <cell r="F468"/>
          <cell r="G468"/>
        </row>
        <row r="469">
          <cell r="A469" t="str">
            <v xml:space="preserve">307110 Vedl. nákl. na PU ŽP </v>
          </cell>
          <cell r="B469"/>
          <cell r="C469">
            <v>5376133</v>
          </cell>
          <cell r="D469"/>
          <cell r="E469"/>
          <cell r="F469"/>
          <cell r="G469"/>
        </row>
        <row r="470">
          <cell r="A470" t="str">
            <v>307110 Vedl. nákl. na PU ŽP - osobní náklady</v>
          </cell>
          <cell r="B470"/>
          <cell r="C470">
            <v>5376133</v>
          </cell>
          <cell r="D470"/>
          <cell r="E470"/>
          <cell r="F470"/>
          <cell r="G470"/>
        </row>
        <row r="471">
          <cell r="A471" t="str">
            <v xml:space="preserve">307111 SR NP mzdové náklady </v>
          </cell>
          <cell r="B471"/>
          <cell r="C471">
            <v>-70</v>
          </cell>
          <cell r="D471"/>
          <cell r="E471"/>
          <cell r="F471"/>
          <cell r="G471"/>
        </row>
        <row r="472">
          <cell r="A472" t="str">
            <v>307111 SR NP mzdové náklady (5121)</v>
          </cell>
          <cell r="B472"/>
          <cell r="C472">
            <v>-70</v>
          </cell>
          <cell r="D472"/>
          <cell r="E472"/>
          <cell r="F472"/>
          <cell r="G472"/>
        </row>
        <row r="473">
          <cell r="A473" t="str">
            <v xml:space="preserve">307111 SR ŽP mzdové náklady </v>
          </cell>
          <cell r="B473"/>
          <cell r="C473">
            <v>690528</v>
          </cell>
          <cell r="D473"/>
          <cell r="E473"/>
          <cell r="F473"/>
          <cell r="G473"/>
        </row>
        <row r="474">
          <cell r="A474" t="str">
            <v>307111 SR ŽP mzdové náklady (5331)</v>
          </cell>
          <cell r="B474"/>
          <cell r="C474">
            <v>690528</v>
          </cell>
          <cell r="D474"/>
          <cell r="E474"/>
          <cell r="F474"/>
          <cell r="G474"/>
        </row>
        <row r="475">
          <cell r="A475" t="str">
            <v xml:space="preserve">307111 Vedl. nákl. na PU NP </v>
          </cell>
          <cell r="B475"/>
          <cell r="C475">
            <v>38075</v>
          </cell>
          <cell r="D475"/>
          <cell r="E475"/>
          <cell r="F475"/>
          <cell r="G475"/>
        </row>
        <row r="476">
          <cell r="A476" t="str">
            <v>307111 Vedl. nákl. na PU NP - osobní náklady</v>
          </cell>
          <cell r="B476"/>
          <cell r="C476">
            <v>38075</v>
          </cell>
          <cell r="D476"/>
          <cell r="E476"/>
          <cell r="F476"/>
          <cell r="G476"/>
        </row>
        <row r="477">
          <cell r="A477" t="str">
            <v xml:space="preserve">307111 Vedl. nákl. na PU ŽP </v>
          </cell>
          <cell r="B477"/>
          <cell r="C477">
            <v>339352</v>
          </cell>
          <cell r="D477"/>
          <cell r="E477"/>
          <cell r="F477"/>
          <cell r="G477"/>
        </row>
        <row r="478">
          <cell r="A478" t="str">
            <v>307111 Vedl. nákl. na PU ŽP - osobní náklady</v>
          </cell>
          <cell r="B478"/>
          <cell r="C478">
            <v>339352</v>
          </cell>
          <cell r="D478"/>
          <cell r="E478"/>
          <cell r="F478"/>
          <cell r="G478"/>
        </row>
        <row r="479">
          <cell r="A479" t="str">
            <v xml:space="preserve">307112 Mzd. nkl. - pořízení </v>
          </cell>
          <cell r="B479"/>
          <cell r="C479">
            <v>131670</v>
          </cell>
          <cell r="D479"/>
          <cell r="E479"/>
          <cell r="F479"/>
          <cell r="G479"/>
        </row>
        <row r="480">
          <cell r="A480" t="str">
            <v>307112 Mzd. nkl. - pořízení ŽP:</v>
          </cell>
          <cell r="B480"/>
          <cell r="C480">
            <v>131670</v>
          </cell>
          <cell r="D480"/>
          <cell r="E480"/>
          <cell r="F480"/>
          <cell r="G480"/>
        </row>
        <row r="481">
          <cell r="A481" t="str">
            <v xml:space="preserve">307113 Mzd. nkl. - pořízení </v>
          </cell>
          <cell r="B481"/>
          <cell r="C481">
            <v>34877</v>
          </cell>
          <cell r="D481"/>
          <cell r="E481"/>
          <cell r="F481"/>
          <cell r="G481"/>
        </row>
        <row r="482">
          <cell r="A482" t="str">
            <v>307113 Mzd. nkl. - pořízení ŽP:</v>
          </cell>
          <cell r="B482"/>
          <cell r="C482">
            <v>34877</v>
          </cell>
          <cell r="D482"/>
          <cell r="E482"/>
          <cell r="F482"/>
          <cell r="G482"/>
        </row>
        <row r="483">
          <cell r="A483" t="str">
            <v xml:space="preserve">307113 SR NP mzdové náklady </v>
          </cell>
          <cell r="B483"/>
          <cell r="C483">
            <v>0</v>
          </cell>
          <cell r="D483"/>
          <cell r="E483"/>
          <cell r="F483"/>
          <cell r="G483"/>
        </row>
        <row r="484">
          <cell r="A484" t="str">
            <v>307113 SR NP mzdové náklady (5121):</v>
          </cell>
          <cell r="B484"/>
          <cell r="C484">
            <v>0</v>
          </cell>
          <cell r="D484"/>
          <cell r="E484"/>
          <cell r="F484"/>
          <cell r="G484"/>
        </row>
        <row r="485">
          <cell r="A485" t="str">
            <v xml:space="preserve">307113 SR ŽP mzdové náklady </v>
          </cell>
          <cell r="B485"/>
          <cell r="C485">
            <v>131975</v>
          </cell>
          <cell r="D485"/>
          <cell r="E485"/>
          <cell r="F485"/>
          <cell r="G485"/>
        </row>
        <row r="486">
          <cell r="A486" t="str">
            <v>307113 SR ŽP mzdové náklady (5331):</v>
          </cell>
          <cell r="B486"/>
          <cell r="C486">
            <v>131975</v>
          </cell>
          <cell r="D486"/>
          <cell r="E486"/>
          <cell r="F486"/>
          <cell r="G486"/>
        </row>
        <row r="487">
          <cell r="A487" t="str">
            <v xml:space="preserve">307113 Vedl. nákl. na PU ŽP </v>
          </cell>
          <cell r="B487"/>
          <cell r="C487">
            <v>0</v>
          </cell>
          <cell r="D487"/>
          <cell r="E487"/>
          <cell r="F487"/>
          <cell r="G487"/>
        </row>
        <row r="488">
          <cell r="A488" t="str">
            <v>307113 Vedl. nákl. na PU ŽP - osobní náklady:</v>
          </cell>
          <cell r="B488"/>
          <cell r="C488">
            <v>0</v>
          </cell>
          <cell r="D488"/>
          <cell r="E488"/>
          <cell r="F488"/>
          <cell r="G488"/>
        </row>
        <row r="489">
          <cell r="A489" t="str">
            <v xml:space="preserve">307120 Vedl. nákl. na PU NP </v>
          </cell>
          <cell r="B489"/>
          <cell r="C489">
            <v>73470.75</v>
          </cell>
          <cell r="D489"/>
          <cell r="E489"/>
          <cell r="F489"/>
          <cell r="G489"/>
        </row>
        <row r="490">
          <cell r="A490" t="str">
            <v>307120 Vedl. nákl. na PU NP - osobní náklady</v>
          </cell>
          <cell r="B490"/>
          <cell r="C490">
            <v>73470.75</v>
          </cell>
          <cell r="D490"/>
          <cell r="E490"/>
          <cell r="F490"/>
          <cell r="G490"/>
        </row>
        <row r="491">
          <cell r="A491" t="str">
            <v xml:space="preserve">307120 Vedl. nákl. na PU ŽP </v>
          </cell>
          <cell r="B491"/>
          <cell r="C491">
            <v>1985439.01</v>
          </cell>
          <cell r="D491"/>
          <cell r="E491"/>
          <cell r="F491"/>
          <cell r="G491"/>
        </row>
        <row r="492">
          <cell r="A492" t="str">
            <v>307120 Vedl. nákl. na PU ŽP - osobní náklady</v>
          </cell>
          <cell r="B492"/>
          <cell r="C492">
            <v>1985439.01</v>
          </cell>
          <cell r="D492"/>
          <cell r="E492"/>
          <cell r="F492"/>
          <cell r="G492"/>
        </row>
        <row r="493">
          <cell r="A493" t="str">
            <v>307130 Ostatní náklady - poř</v>
          </cell>
          <cell r="B493"/>
          <cell r="C493">
            <v>5016</v>
          </cell>
          <cell r="D493"/>
          <cell r="E493"/>
          <cell r="F493"/>
          <cell r="G493"/>
        </row>
        <row r="494">
          <cell r="A494" t="str">
            <v>307130 Ostatní náklady - poř</v>
          </cell>
          <cell r="B494"/>
          <cell r="C494">
            <v>744715</v>
          </cell>
          <cell r="D494"/>
          <cell r="E494"/>
          <cell r="F494"/>
          <cell r="G494"/>
        </row>
        <row r="495">
          <cell r="A495" t="str">
            <v>307130 Ostatní náklady - pořízení NP</v>
          </cell>
          <cell r="B495"/>
          <cell r="C495">
            <v>5016</v>
          </cell>
          <cell r="D495"/>
          <cell r="E495"/>
          <cell r="G495"/>
        </row>
        <row r="496">
          <cell r="A496" t="str">
            <v>307130 Ostatní náklady - pořízení ŽP</v>
          </cell>
          <cell r="B496"/>
          <cell r="C496">
            <v>744715</v>
          </cell>
          <cell r="D496"/>
          <cell r="E496"/>
          <cell r="G496"/>
        </row>
        <row r="497">
          <cell r="A497" t="str">
            <v>307130 SR ŽP - jiné provozní</v>
          </cell>
          <cell r="B497"/>
          <cell r="C497">
            <v>598140</v>
          </cell>
          <cell r="D497"/>
          <cell r="E497"/>
          <cell r="F497"/>
          <cell r="G497"/>
        </row>
        <row r="498">
          <cell r="A498" t="str">
            <v>307130 SR ŽP - jiné provozní náklady</v>
          </cell>
          <cell r="B498"/>
          <cell r="C498">
            <v>598140</v>
          </cell>
          <cell r="D498"/>
          <cell r="E498"/>
          <cell r="F498"/>
          <cell r="G498"/>
        </row>
        <row r="499">
          <cell r="A499" t="str">
            <v>307130 SR ŽP - spotřeba mate</v>
          </cell>
          <cell r="B499"/>
          <cell r="C499">
            <v>179465</v>
          </cell>
          <cell r="D499"/>
          <cell r="E499"/>
          <cell r="G499"/>
        </row>
        <row r="500">
          <cell r="A500" t="str">
            <v>307130 SR ŽP - spotřeba mater. a PHM</v>
          </cell>
          <cell r="B500"/>
          <cell r="C500">
            <v>179465</v>
          </cell>
          <cell r="D500"/>
          <cell r="E500"/>
          <cell r="G500"/>
        </row>
        <row r="501">
          <cell r="A501" t="str">
            <v>307130 Vedl.nákl. na PU ŽP -</v>
          </cell>
          <cell r="B501"/>
          <cell r="C501">
            <v>165264</v>
          </cell>
          <cell r="D501"/>
          <cell r="E501"/>
          <cell r="F501"/>
          <cell r="G501"/>
        </row>
        <row r="502">
          <cell r="A502" t="str">
            <v>307130 Vedl.nákl. na PU ŽP - ostatní</v>
          </cell>
          <cell r="B502"/>
          <cell r="C502">
            <v>165264</v>
          </cell>
          <cell r="D502"/>
          <cell r="E502"/>
          <cell r="F502"/>
          <cell r="G502"/>
        </row>
        <row r="503">
          <cell r="A503" t="str">
            <v xml:space="preserve">307130 Vedl.nákl.na PU NP - </v>
          </cell>
          <cell r="B503"/>
          <cell r="C503">
            <v>4972</v>
          </cell>
          <cell r="D503"/>
          <cell r="E503"/>
          <cell r="F503"/>
          <cell r="G503"/>
        </row>
        <row r="504">
          <cell r="A504" t="str">
            <v>307130 Vedl.nákl.na PU NP - ostatní</v>
          </cell>
          <cell r="B504"/>
          <cell r="C504">
            <v>4972</v>
          </cell>
          <cell r="D504"/>
          <cell r="E504"/>
          <cell r="F504"/>
          <cell r="G504"/>
        </row>
        <row r="505">
          <cell r="A505" t="str">
            <v>307140 Ostatní náklady - poř</v>
          </cell>
          <cell r="B505"/>
          <cell r="C505">
            <v>7000</v>
          </cell>
          <cell r="D505"/>
          <cell r="E505"/>
          <cell r="F505"/>
          <cell r="G505"/>
        </row>
        <row r="506">
          <cell r="A506" t="str">
            <v>307140 Ostatní náklady - poř</v>
          </cell>
          <cell r="B506"/>
          <cell r="C506">
            <v>402471</v>
          </cell>
          <cell r="D506"/>
          <cell r="E506"/>
          <cell r="F506"/>
          <cell r="G506"/>
        </row>
        <row r="507">
          <cell r="A507" t="str">
            <v>307140 Ostatní náklady - pořízení NP</v>
          </cell>
          <cell r="B507"/>
          <cell r="C507">
            <v>7000</v>
          </cell>
          <cell r="D507"/>
          <cell r="E507"/>
          <cell r="F507"/>
          <cell r="G507"/>
        </row>
        <row r="508">
          <cell r="A508" t="str">
            <v>307140 Ostatní náklady - pořízení ŽP</v>
          </cell>
          <cell r="B508"/>
          <cell r="C508">
            <v>402471</v>
          </cell>
          <cell r="D508"/>
          <cell r="E508"/>
          <cell r="F508"/>
          <cell r="G508"/>
        </row>
        <row r="509">
          <cell r="A509" t="str">
            <v>307140 SR ŽP - jiné provozní</v>
          </cell>
          <cell r="B509"/>
          <cell r="C509">
            <v>505104</v>
          </cell>
          <cell r="D509"/>
          <cell r="E509"/>
          <cell r="G509"/>
        </row>
        <row r="510">
          <cell r="A510" t="str">
            <v>307140 SR ŽP - jiné provozní náklady</v>
          </cell>
          <cell r="B510"/>
          <cell r="C510">
            <v>505104</v>
          </cell>
          <cell r="D510"/>
          <cell r="E510"/>
          <cell r="G510"/>
        </row>
        <row r="511">
          <cell r="A511" t="str">
            <v>307140 Vedl.nákl. na PU ŽP -</v>
          </cell>
          <cell r="B511"/>
          <cell r="C511">
            <v>89312</v>
          </cell>
          <cell r="D511"/>
          <cell r="E511"/>
          <cell r="F511"/>
          <cell r="G511"/>
        </row>
        <row r="512">
          <cell r="A512" t="str">
            <v>307140 Vedl.nákl. na PU ŽP - ostatní</v>
          </cell>
          <cell r="B512"/>
          <cell r="C512">
            <v>89312</v>
          </cell>
          <cell r="D512"/>
          <cell r="E512"/>
          <cell r="F512"/>
          <cell r="G512"/>
        </row>
        <row r="513">
          <cell r="A513" t="str">
            <v xml:space="preserve">307140 Vedl.nákl.na PU NP - </v>
          </cell>
          <cell r="B513"/>
          <cell r="C513">
            <v>3000</v>
          </cell>
          <cell r="D513"/>
          <cell r="E513"/>
          <cell r="F513"/>
          <cell r="G513"/>
        </row>
        <row r="514">
          <cell r="A514" t="str">
            <v>307140 Vedl.nákl.na PU NP - ostatní</v>
          </cell>
          <cell r="B514"/>
          <cell r="C514">
            <v>3000</v>
          </cell>
          <cell r="D514"/>
          <cell r="E514"/>
          <cell r="F514"/>
          <cell r="G514"/>
        </row>
        <row r="515">
          <cell r="A515" t="str">
            <v>307210 DHM - pořízení ŽP</v>
          </cell>
          <cell r="B515"/>
          <cell r="C515">
            <v>18846.73</v>
          </cell>
          <cell r="D515"/>
          <cell r="E515"/>
          <cell r="F515"/>
          <cell r="G515"/>
        </row>
        <row r="516">
          <cell r="A516" t="str">
            <v>307210 DHM - pořízení ŽP</v>
          </cell>
          <cell r="B516"/>
          <cell r="C516">
            <v>18846.73</v>
          </cell>
          <cell r="D516"/>
          <cell r="E516"/>
          <cell r="F516"/>
          <cell r="G516"/>
        </row>
        <row r="517">
          <cell r="A517" t="str">
            <v>307210 SR ŽP - jiné provozní</v>
          </cell>
          <cell r="B517"/>
          <cell r="C517">
            <v>375443</v>
          </cell>
          <cell r="D517"/>
          <cell r="E517"/>
          <cell r="F517"/>
          <cell r="G517"/>
        </row>
        <row r="518">
          <cell r="A518" t="str">
            <v>307210 SR ŽP - jiné provozní náklady</v>
          </cell>
          <cell r="B518"/>
          <cell r="C518">
            <v>375443</v>
          </cell>
          <cell r="D518"/>
          <cell r="E518"/>
          <cell r="F518"/>
          <cell r="G518"/>
        </row>
        <row r="519">
          <cell r="A519" t="str">
            <v>307210 SR ŽP - služby</v>
          </cell>
          <cell r="B519"/>
          <cell r="C519">
            <v>671768.88</v>
          </cell>
          <cell r="D519"/>
          <cell r="E519"/>
          <cell r="F519"/>
          <cell r="G519"/>
        </row>
        <row r="520">
          <cell r="A520" t="str">
            <v>307210 SR ŽP - služby</v>
          </cell>
          <cell r="B520"/>
          <cell r="C520">
            <v>671768.88</v>
          </cell>
          <cell r="D520"/>
          <cell r="E520"/>
          <cell r="F520"/>
          <cell r="G520"/>
        </row>
        <row r="521">
          <cell r="A521" t="str">
            <v>307210 SR ŽP - spotřeba mate</v>
          </cell>
          <cell r="B521"/>
          <cell r="C521">
            <v>430765.5</v>
          </cell>
          <cell r="D521"/>
          <cell r="E521"/>
          <cell r="G521"/>
        </row>
        <row r="522">
          <cell r="A522" t="str">
            <v>307210 SR ŽP - spotřeba mater. a PHM</v>
          </cell>
          <cell r="B522"/>
          <cell r="C522">
            <v>430765.5</v>
          </cell>
          <cell r="D522"/>
          <cell r="E522"/>
          <cell r="G522"/>
        </row>
        <row r="523">
          <cell r="A523" t="str">
            <v>307210 Vedl.nákl. na PU ŽP -</v>
          </cell>
          <cell r="B523"/>
          <cell r="C523">
            <v>27395.62</v>
          </cell>
          <cell r="D523"/>
          <cell r="E523"/>
          <cell r="G523"/>
        </row>
        <row r="524">
          <cell r="A524" t="str">
            <v>307210 Vedl.nákl. na PU ŽP - ostatní</v>
          </cell>
          <cell r="B524"/>
          <cell r="C524">
            <v>27395.62</v>
          </cell>
          <cell r="D524"/>
          <cell r="E524"/>
          <cell r="G524"/>
        </row>
        <row r="525">
          <cell r="A525" t="str">
            <v xml:space="preserve">307210 Vedl.nákl.na PU NP - </v>
          </cell>
          <cell r="B525"/>
          <cell r="C525">
            <v>61</v>
          </cell>
          <cell r="D525"/>
          <cell r="E525"/>
          <cell r="G525"/>
        </row>
        <row r="526">
          <cell r="A526" t="str">
            <v>307210 Vedl.nákl.na PU NP - ostatní</v>
          </cell>
          <cell r="B526"/>
          <cell r="C526">
            <v>61</v>
          </cell>
          <cell r="D526"/>
          <cell r="E526"/>
          <cell r="G526"/>
        </row>
        <row r="527">
          <cell r="A527" t="str">
            <v>307210 Vedlejší nákl na PU Ž</v>
          </cell>
          <cell r="B527"/>
          <cell r="C527">
            <v>15427.5</v>
          </cell>
          <cell r="D527"/>
          <cell r="E527"/>
          <cell r="G527"/>
        </row>
        <row r="528">
          <cell r="A528" t="str">
            <v>307210 Vedlejší nákl na PU ŽP - služby</v>
          </cell>
          <cell r="B528"/>
          <cell r="C528">
            <v>15427.5</v>
          </cell>
          <cell r="D528"/>
          <cell r="E528"/>
          <cell r="G528"/>
        </row>
        <row r="529">
          <cell r="A529" t="str">
            <v xml:space="preserve">307220 Ost. nkl. - opravy a </v>
          </cell>
          <cell r="B529"/>
          <cell r="C529">
            <v>403987.58</v>
          </cell>
          <cell r="D529"/>
          <cell r="E529"/>
          <cell r="G529"/>
        </row>
        <row r="530">
          <cell r="A530" t="str">
            <v>307220 Ost. nkl. - opravy a údržba</v>
          </cell>
          <cell r="B530"/>
          <cell r="C530">
            <v>403987.58</v>
          </cell>
          <cell r="D530"/>
          <cell r="E530"/>
          <cell r="G530"/>
        </row>
        <row r="531">
          <cell r="A531" t="str">
            <v xml:space="preserve">307220 Ost. nkl. - spotřeba </v>
          </cell>
          <cell r="B531"/>
          <cell r="C531">
            <v>0</v>
          </cell>
          <cell r="D531"/>
          <cell r="E531"/>
          <cell r="G531"/>
        </row>
        <row r="532">
          <cell r="A532" t="str">
            <v>307220 Ost. nkl. - spotřeba materiálu a PHM</v>
          </cell>
          <cell r="B532"/>
          <cell r="C532">
            <v>0</v>
          </cell>
          <cell r="D532"/>
          <cell r="E532"/>
          <cell r="G532"/>
        </row>
        <row r="533">
          <cell r="A533" t="str">
            <v>307220 Ostatní náklady</v>
          </cell>
          <cell r="B533"/>
          <cell r="C533">
            <v>403987.58</v>
          </cell>
          <cell r="D533"/>
          <cell r="E533"/>
          <cell r="G533"/>
        </row>
        <row r="534">
          <cell r="A534" t="str">
            <v>307220 Ostatní náklady</v>
          </cell>
          <cell r="B534"/>
          <cell r="C534">
            <v>403987.58</v>
          </cell>
          <cell r="D534"/>
          <cell r="E534"/>
          <cell r="G534"/>
        </row>
        <row r="535">
          <cell r="A535" t="str">
            <v>307220 Služby - pořízení NP</v>
          </cell>
          <cell r="B535"/>
          <cell r="C535">
            <v>57108.89</v>
          </cell>
          <cell r="D535"/>
          <cell r="E535"/>
          <cell r="G535"/>
        </row>
        <row r="536">
          <cell r="A536" t="str">
            <v>307220 Služby - pořízení NP</v>
          </cell>
          <cell r="B536"/>
          <cell r="C536">
            <v>57108.89</v>
          </cell>
          <cell r="D536"/>
          <cell r="E536"/>
          <cell r="G536"/>
        </row>
        <row r="537">
          <cell r="A537" t="str">
            <v>307220 Služby - pořízení ŽP</v>
          </cell>
          <cell r="B537"/>
          <cell r="C537">
            <v>3832390.32</v>
          </cell>
          <cell r="D537"/>
          <cell r="E537"/>
          <cell r="G537"/>
        </row>
        <row r="538">
          <cell r="A538" t="str">
            <v>307220 Služby - pořízení ŽP</v>
          </cell>
          <cell r="B538"/>
          <cell r="C538">
            <v>3832390.32</v>
          </cell>
          <cell r="D538"/>
          <cell r="E538"/>
          <cell r="G538"/>
        </row>
        <row r="539">
          <cell r="A539" t="str">
            <v xml:space="preserve">307220 Služby k nájemnému - </v>
          </cell>
          <cell r="B539"/>
          <cell r="C539">
            <v>12546.3</v>
          </cell>
          <cell r="D539"/>
          <cell r="E539"/>
          <cell r="G539"/>
        </row>
        <row r="540">
          <cell r="A540" t="str">
            <v xml:space="preserve">307220 Služby k nájemnému - </v>
          </cell>
          <cell r="B540"/>
          <cell r="C540">
            <v>1062480.3700000001</v>
          </cell>
          <cell r="D540"/>
          <cell r="E540"/>
          <cell r="G540"/>
        </row>
        <row r="541">
          <cell r="A541" t="str">
            <v>307220 Služby k nájemnému - pořízení NP</v>
          </cell>
          <cell r="B541"/>
          <cell r="C541">
            <v>12546.3</v>
          </cell>
          <cell r="D541"/>
          <cell r="E541"/>
          <cell r="G541"/>
        </row>
        <row r="542">
          <cell r="A542" t="str">
            <v>307220 Služby k nájemnému - pořízení ŽP</v>
          </cell>
          <cell r="B542"/>
          <cell r="C542">
            <v>1062480.3700000001</v>
          </cell>
          <cell r="D542"/>
          <cell r="E542"/>
          <cell r="G542"/>
        </row>
        <row r="543">
          <cell r="A543" t="str">
            <v>307220 SR NP - opravy a údrž</v>
          </cell>
          <cell r="B543"/>
          <cell r="C543">
            <v>8200</v>
          </cell>
          <cell r="D543"/>
          <cell r="E543"/>
          <cell r="G543"/>
        </row>
        <row r="544">
          <cell r="A544" t="str">
            <v>307220 SR NP - opravy a údržba</v>
          </cell>
          <cell r="B544"/>
          <cell r="C544">
            <v>8200</v>
          </cell>
          <cell r="D544"/>
          <cell r="E544"/>
          <cell r="G544"/>
        </row>
        <row r="545">
          <cell r="A545" t="str">
            <v>307220 SR NP - služby</v>
          </cell>
          <cell r="B545"/>
          <cell r="C545">
            <v>26719.4</v>
          </cell>
          <cell r="D545"/>
          <cell r="E545"/>
          <cell r="F545"/>
          <cell r="G545"/>
        </row>
        <row r="546">
          <cell r="A546" t="str">
            <v>307220 SR NP - služby</v>
          </cell>
          <cell r="B546"/>
          <cell r="C546">
            <v>26719.4</v>
          </cell>
          <cell r="D546"/>
          <cell r="E546"/>
          <cell r="F546"/>
          <cell r="G546"/>
        </row>
        <row r="547">
          <cell r="A547" t="str">
            <v>307220 SR NP - spotřeba mate</v>
          </cell>
          <cell r="B547"/>
          <cell r="C547">
            <v>3341.1</v>
          </cell>
          <cell r="D547"/>
          <cell r="E547"/>
          <cell r="F547"/>
          <cell r="G547"/>
        </row>
        <row r="548">
          <cell r="A548" t="str">
            <v>307220 SR NP - spotřeba mater. a PHM</v>
          </cell>
          <cell r="B548"/>
          <cell r="C548">
            <v>3341.1</v>
          </cell>
          <cell r="D548"/>
          <cell r="E548"/>
          <cell r="F548"/>
          <cell r="G548"/>
        </row>
        <row r="549">
          <cell r="A549" t="str">
            <v>307220 SR ŽP - finanční nákl</v>
          </cell>
          <cell r="B549"/>
          <cell r="C549">
            <v>1114519.94</v>
          </cell>
          <cell r="D549"/>
          <cell r="E549"/>
          <cell r="G549"/>
        </row>
        <row r="550">
          <cell r="A550" t="str">
            <v>307220 SR ŽP - finanční náklady</v>
          </cell>
          <cell r="B550"/>
          <cell r="C550">
            <v>1114519.94</v>
          </cell>
          <cell r="D550"/>
          <cell r="E550"/>
          <cell r="G550"/>
        </row>
        <row r="551">
          <cell r="A551" t="str">
            <v>307220 SR ŽP - služby</v>
          </cell>
          <cell r="B551"/>
          <cell r="C551">
            <v>2072497.14</v>
          </cell>
          <cell r="D551"/>
          <cell r="E551"/>
          <cell r="G551"/>
        </row>
        <row r="552">
          <cell r="A552" t="str">
            <v>307220 SR ŽP - služby</v>
          </cell>
          <cell r="B552"/>
          <cell r="C552">
            <v>2072497.14</v>
          </cell>
          <cell r="D552"/>
          <cell r="E552"/>
          <cell r="G552"/>
        </row>
        <row r="553">
          <cell r="A553" t="str">
            <v>307220 SR ŽP - spotřeba mate</v>
          </cell>
          <cell r="B553"/>
          <cell r="C553">
            <v>2058824.78</v>
          </cell>
          <cell r="D553"/>
          <cell r="E553"/>
          <cell r="G553"/>
        </row>
        <row r="554">
          <cell r="A554" t="str">
            <v>307220 SR ŽP - spotřeba mater. a PHM</v>
          </cell>
          <cell r="B554"/>
          <cell r="C554">
            <v>2058824.78</v>
          </cell>
          <cell r="D554"/>
          <cell r="E554"/>
          <cell r="G554"/>
        </row>
        <row r="555">
          <cell r="A555" t="str">
            <v xml:space="preserve">307220 Vedl. nákl. na PU NP </v>
          </cell>
          <cell r="B555"/>
          <cell r="C555">
            <v>14727.5</v>
          </cell>
          <cell r="D555"/>
          <cell r="E555"/>
          <cell r="G555"/>
        </row>
        <row r="556">
          <cell r="A556" t="str">
            <v>307220 Vedl. nákl. na PU NP - služby</v>
          </cell>
          <cell r="B556"/>
          <cell r="C556">
            <v>14727.5</v>
          </cell>
          <cell r="D556"/>
          <cell r="E556"/>
          <cell r="G556"/>
        </row>
        <row r="557">
          <cell r="A557" t="str">
            <v>307220 Vedl.nákl. na PU ŽP -</v>
          </cell>
          <cell r="B557"/>
          <cell r="C557">
            <v>152828</v>
          </cell>
          <cell r="D557"/>
          <cell r="E557"/>
          <cell r="G557"/>
        </row>
        <row r="558">
          <cell r="A558" t="str">
            <v>307220 Vedl.nákl. na PU ŽP - ostatní</v>
          </cell>
          <cell r="B558"/>
          <cell r="C558">
            <v>152828</v>
          </cell>
          <cell r="D558"/>
          <cell r="E558"/>
          <cell r="G558"/>
        </row>
        <row r="559">
          <cell r="A559" t="str">
            <v xml:space="preserve">307220 Vedl.nákl.na PU NP - </v>
          </cell>
          <cell r="B559"/>
          <cell r="C559">
            <v>1803.92</v>
          </cell>
          <cell r="D559"/>
          <cell r="E559"/>
          <cell r="G559"/>
        </row>
        <row r="560">
          <cell r="A560" t="str">
            <v>307220 Vedl.nákl.na PU NP - ostatní</v>
          </cell>
          <cell r="B560"/>
          <cell r="C560">
            <v>1803.92</v>
          </cell>
          <cell r="D560"/>
          <cell r="E560"/>
          <cell r="G560"/>
        </row>
        <row r="561">
          <cell r="A561" t="str">
            <v>307220 Vedlejší nákl na PU Ž</v>
          </cell>
          <cell r="B561"/>
          <cell r="C561">
            <v>752521.27</v>
          </cell>
          <cell r="D561"/>
          <cell r="E561"/>
          <cell r="G561"/>
        </row>
        <row r="562">
          <cell r="A562" t="str">
            <v>307220 Vedlejší nákl na PU ŽP - služby</v>
          </cell>
          <cell r="B562"/>
          <cell r="C562">
            <v>752521.27</v>
          </cell>
          <cell r="D562"/>
          <cell r="E562"/>
          <cell r="G562"/>
        </row>
        <row r="563">
          <cell r="A563" t="str">
            <v>307230 DHM - pořízení ŽP</v>
          </cell>
          <cell r="B563"/>
          <cell r="C563">
            <v>44337.82</v>
          </cell>
          <cell r="D563"/>
          <cell r="E563"/>
          <cell r="F563"/>
          <cell r="G563"/>
        </row>
        <row r="564">
          <cell r="A564" t="str">
            <v>307230 DHM - pořízení ŽP</v>
          </cell>
          <cell r="B564"/>
          <cell r="C564">
            <v>44337.82</v>
          </cell>
          <cell r="D564"/>
          <cell r="E564"/>
          <cell r="F564"/>
          <cell r="G564"/>
        </row>
        <row r="565">
          <cell r="A565" t="str">
            <v xml:space="preserve">307230 Ost. nkl. - finanční </v>
          </cell>
          <cell r="B565"/>
          <cell r="C565">
            <v>0.54</v>
          </cell>
          <cell r="D565"/>
          <cell r="E565"/>
          <cell r="G565"/>
        </row>
        <row r="566">
          <cell r="A566" t="str">
            <v>307230 Ost. nkl. - finanční náklady</v>
          </cell>
          <cell r="B566"/>
          <cell r="C566">
            <v>0.54</v>
          </cell>
          <cell r="D566"/>
          <cell r="E566"/>
          <cell r="G566"/>
        </row>
        <row r="567">
          <cell r="A567" t="str">
            <v xml:space="preserve">307230 Ost. nkl. - opravy a </v>
          </cell>
          <cell r="B567"/>
          <cell r="C567">
            <v>7188</v>
          </cell>
          <cell r="D567"/>
          <cell r="E567"/>
          <cell r="F567"/>
          <cell r="G567"/>
        </row>
        <row r="568">
          <cell r="A568" t="str">
            <v>307230 Ost. nkl. - opravy a údržba</v>
          </cell>
          <cell r="B568"/>
          <cell r="C568">
            <v>7188</v>
          </cell>
          <cell r="D568"/>
          <cell r="E568"/>
          <cell r="F568"/>
          <cell r="G568"/>
        </row>
        <row r="569">
          <cell r="A569" t="str">
            <v xml:space="preserve">307230 Ost. nkl. - spotřeba </v>
          </cell>
          <cell r="B569"/>
          <cell r="C569">
            <v>728969</v>
          </cell>
          <cell r="D569"/>
          <cell r="E569"/>
          <cell r="G569"/>
        </row>
        <row r="570">
          <cell r="A570" t="str">
            <v>307230 Ost. nkl. - spotřeba materiálu a PHM</v>
          </cell>
          <cell r="B570"/>
          <cell r="C570">
            <v>728969</v>
          </cell>
          <cell r="D570"/>
          <cell r="E570"/>
          <cell r="G570"/>
        </row>
        <row r="571">
          <cell r="A571" t="str">
            <v>307230 Ostatní náklady</v>
          </cell>
          <cell r="B571"/>
          <cell r="C571">
            <v>736157.54</v>
          </cell>
          <cell r="D571"/>
          <cell r="E571"/>
          <cell r="F571"/>
          <cell r="G571"/>
        </row>
        <row r="572">
          <cell r="A572" t="str">
            <v>307230 Ostatní náklady</v>
          </cell>
          <cell r="B572"/>
          <cell r="C572">
            <v>736157.54</v>
          </cell>
          <cell r="D572"/>
          <cell r="E572"/>
          <cell r="F572"/>
          <cell r="G572"/>
        </row>
        <row r="573">
          <cell r="A573" t="str">
            <v>307230 Ostatní náklady - poř</v>
          </cell>
          <cell r="B573"/>
          <cell r="C573">
            <v>-2888</v>
          </cell>
          <cell r="D573"/>
          <cell r="E573"/>
          <cell r="F573"/>
          <cell r="G573"/>
        </row>
        <row r="574">
          <cell r="A574" t="str">
            <v>307230 Ostatní náklady - poř</v>
          </cell>
          <cell r="B574"/>
          <cell r="C574">
            <v>925705.31</v>
          </cell>
          <cell r="D574"/>
          <cell r="E574"/>
          <cell r="F574"/>
          <cell r="G574"/>
        </row>
        <row r="575">
          <cell r="A575" t="str">
            <v>307230 Ostatní náklady - pořízení NP</v>
          </cell>
          <cell r="B575"/>
          <cell r="C575">
            <v>-2888</v>
          </cell>
          <cell r="D575"/>
          <cell r="E575"/>
          <cell r="F575"/>
          <cell r="G575"/>
        </row>
        <row r="576">
          <cell r="A576" t="str">
            <v>307230 Ostatní náklady - pořízení ŽP</v>
          </cell>
          <cell r="B576"/>
          <cell r="C576">
            <v>925705.31</v>
          </cell>
          <cell r="D576"/>
          <cell r="E576"/>
          <cell r="F576"/>
          <cell r="G576"/>
        </row>
        <row r="577">
          <cell r="A577" t="str">
            <v>307230 Služby - pořízení NP</v>
          </cell>
          <cell r="B577"/>
          <cell r="C577">
            <v>1181.33</v>
          </cell>
          <cell r="D577"/>
          <cell r="E577"/>
          <cell r="F577"/>
          <cell r="G577"/>
        </row>
        <row r="578">
          <cell r="A578" t="str">
            <v>307230 Služby - pořízení NP</v>
          </cell>
          <cell r="B578"/>
          <cell r="C578">
            <v>1181.33</v>
          </cell>
          <cell r="D578"/>
          <cell r="E578"/>
          <cell r="F578"/>
          <cell r="G578"/>
        </row>
        <row r="579">
          <cell r="A579" t="str">
            <v>307230 Služby - pořízení ŽP</v>
          </cell>
          <cell r="B579"/>
          <cell r="C579">
            <v>6778526</v>
          </cell>
          <cell r="D579"/>
          <cell r="E579"/>
          <cell r="F579"/>
          <cell r="G579"/>
        </row>
        <row r="580">
          <cell r="A580" t="str">
            <v>307230 Služby - pořízení ŽP</v>
          </cell>
          <cell r="B580"/>
          <cell r="C580">
            <v>6778526</v>
          </cell>
          <cell r="D580"/>
          <cell r="E580"/>
          <cell r="F580"/>
          <cell r="G580"/>
        </row>
        <row r="581">
          <cell r="A581" t="str">
            <v>307230 SR NP - finanční nákl</v>
          </cell>
          <cell r="B581"/>
          <cell r="C581">
            <v>447.58</v>
          </cell>
          <cell r="D581"/>
          <cell r="E581"/>
          <cell r="F581"/>
          <cell r="G581"/>
        </row>
        <row r="582">
          <cell r="A582" t="str">
            <v>307230 SR NP - finanční náklady</v>
          </cell>
          <cell r="B582"/>
          <cell r="C582">
            <v>447.58</v>
          </cell>
          <cell r="D582"/>
          <cell r="E582"/>
          <cell r="F582"/>
          <cell r="G582"/>
        </row>
        <row r="583">
          <cell r="A583" t="str">
            <v>307230 SR NP - opravy a údrž</v>
          </cell>
          <cell r="B583"/>
          <cell r="C583">
            <v>8709</v>
          </cell>
          <cell r="D583"/>
          <cell r="E583"/>
          <cell r="F583"/>
          <cell r="G583"/>
        </row>
        <row r="584">
          <cell r="A584" t="str">
            <v>307230 SR NP - opravy a údržba</v>
          </cell>
          <cell r="B584"/>
          <cell r="C584">
            <v>8709</v>
          </cell>
          <cell r="D584"/>
          <cell r="E584"/>
          <cell r="F584"/>
          <cell r="G584"/>
        </row>
        <row r="585">
          <cell r="A585" t="str">
            <v>307230 SR NP - služby</v>
          </cell>
          <cell r="B585"/>
          <cell r="C585">
            <v>11914</v>
          </cell>
          <cell r="D585"/>
          <cell r="E585"/>
          <cell r="F585"/>
          <cell r="G585"/>
        </row>
        <row r="586">
          <cell r="A586" t="str">
            <v>307230 SR NP - služby</v>
          </cell>
          <cell r="B586"/>
          <cell r="C586">
            <v>11914</v>
          </cell>
          <cell r="D586"/>
          <cell r="E586"/>
          <cell r="F586"/>
          <cell r="G586"/>
        </row>
        <row r="587">
          <cell r="A587" t="str">
            <v>307230 SR ŽP - finanční nákl</v>
          </cell>
          <cell r="B587"/>
          <cell r="C587">
            <v>3671.72</v>
          </cell>
          <cell r="D587"/>
          <cell r="E587"/>
          <cell r="G587"/>
        </row>
        <row r="588">
          <cell r="A588" t="str">
            <v>307230 SR ŽP - finanční náklady</v>
          </cell>
          <cell r="B588"/>
          <cell r="C588">
            <v>3671.72</v>
          </cell>
          <cell r="D588"/>
          <cell r="E588"/>
          <cell r="G588"/>
        </row>
        <row r="589">
          <cell r="A589" t="str">
            <v>307230 SR ŽP - jiné provozní</v>
          </cell>
          <cell r="B589"/>
          <cell r="C589">
            <v>1386191.35</v>
          </cell>
          <cell r="D589"/>
          <cell r="E589"/>
          <cell r="F589"/>
          <cell r="G589"/>
        </row>
        <row r="590">
          <cell r="A590" t="str">
            <v>307230 SR ŽP - jiné provozní náklady</v>
          </cell>
          <cell r="B590"/>
          <cell r="C590">
            <v>1386191.35</v>
          </cell>
          <cell r="D590"/>
          <cell r="E590"/>
          <cell r="F590"/>
          <cell r="G590"/>
        </row>
        <row r="591">
          <cell r="A591" t="str">
            <v>307230 SR ŽP - opravy a údrž</v>
          </cell>
          <cell r="B591"/>
          <cell r="C591">
            <v>551041.30000000005</v>
          </cell>
          <cell r="D591"/>
          <cell r="E591"/>
          <cell r="G591"/>
        </row>
        <row r="592">
          <cell r="A592" t="str">
            <v>307230 SR ŽP - opravy a údržba</v>
          </cell>
          <cell r="B592"/>
          <cell r="C592">
            <v>551041.30000000005</v>
          </cell>
          <cell r="D592"/>
          <cell r="E592"/>
          <cell r="G592"/>
        </row>
        <row r="593">
          <cell r="A593" t="str">
            <v>307230 SR ŽP - služby</v>
          </cell>
          <cell r="B593"/>
          <cell r="C593">
            <v>20887764.32</v>
          </cell>
          <cell r="D593"/>
          <cell r="E593"/>
          <cell r="G593"/>
        </row>
        <row r="594">
          <cell r="A594" t="str">
            <v>307230 SR ŽP - služby</v>
          </cell>
          <cell r="B594"/>
          <cell r="C594">
            <v>20887764.32</v>
          </cell>
          <cell r="D594"/>
          <cell r="E594"/>
          <cell r="G594"/>
        </row>
        <row r="595">
          <cell r="A595" t="str">
            <v>307230 SR ŽP - spotřeba mate</v>
          </cell>
          <cell r="B595"/>
          <cell r="C595">
            <v>227415.7</v>
          </cell>
          <cell r="D595"/>
          <cell r="E595"/>
          <cell r="G595"/>
        </row>
        <row r="596">
          <cell r="A596" t="str">
            <v>307230 SR ŽP - spotřeba mater. a PHM</v>
          </cell>
          <cell r="B596"/>
          <cell r="C596">
            <v>227415.7</v>
          </cell>
          <cell r="D596"/>
          <cell r="E596"/>
          <cell r="G596"/>
        </row>
        <row r="597">
          <cell r="A597" t="str">
            <v xml:space="preserve">307230 Vedl. nákl. na PU NP </v>
          </cell>
          <cell r="B597"/>
          <cell r="C597">
            <v>190046</v>
          </cell>
          <cell r="D597"/>
          <cell r="E597"/>
          <cell r="F597"/>
          <cell r="G597"/>
        </row>
        <row r="598">
          <cell r="A598" t="str">
            <v>307230 Vedl. nákl. na PU NP - služby</v>
          </cell>
          <cell r="B598"/>
          <cell r="C598">
            <v>190046</v>
          </cell>
          <cell r="D598"/>
          <cell r="E598"/>
          <cell r="F598"/>
          <cell r="G598"/>
        </row>
        <row r="599">
          <cell r="A599" t="str">
            <v>307230 Vedl.nákl. na PU ŽP -</v>
          </cell>
          <cell r="B599"/>
          <cell r="C599">
            <v>87934.28</v>
          </cell>
          <cell r="D599"/>
          <cell r="E599"/>
          <cell r="F599"/>
          <cell r="G599"/>
        </row>
        <row r="600">
          <cell r="A600" t="str">
            <v>307230 Vedl.nákl. na PU ŽP - ostatní</v>
          </cell>
          <cell r="B600"/>
          <cell r="C600">
            <v>87934.28</v>
          </cell>
          <cell r="D600"/>
          <cell r="E600"/>
          <cell r="F600"/>
          <cell r="G600"/>
        </row>
        <row r="601">
          <cell r="A601" t="str">
            <v xml:space="preserve">307230 Vedl.nákl.na PU NP - </v>
          </cell>
          <cell r="B601"/>
          <cell r="C601">
            <v>9600</v>
          </cell>
          <cell r="D601"/>
          <cell r="E601"/>
          <cell r="G601"/>
        </row>
        <row r="602">
          <cell r="A602" t="str">
            <v>307230 Vedl.nákl.na PU NP - ostatní</v>
          </cell>
          <cell r="B602"/>
          <cell r="C602">
            <v>9600</v>
          </cell>
          <cell r="D602"/>
          <cell r="E602"/>
          <cell r="G602"/>
        </row>
        <row r="603">
          <cell r="A603" t="str">
            <v>307230 Vedlejší nákl na PU Ž</v>
          </cell>
          <cell r="B603"/>
          <cell r="C603">
            <v>3454256.13</v>
          </cell>
          <cell r="D603"/>
          <cell r="E603"/>
          <cell r="G603"/>
        </row>
        <row r="604">
          <cell r="A604" t="str">
            <v>307230 Vedlejší nákl na PU ŽP - služby</v>
          </cell>
          <cell r="B604"/>
          <cell r="C604">
            <v>3454256.13</v>
          </cell>
          <cell r="D604"/>
          <cell r="E604"/>
          <cell r="G604"/>
        </row>
        <row r="605">
          <cell r="A605" t="str">
            <v>307240 SR NP - služby</v>
          </cell>
          <cell r="B605"/>
          <cell r="C605">
            <v>736.07</v>
          </cell>
          <cell r="D605"/>
          <cell r="E605"/>
          <cell r="G605"/>
        </row>
        <row r="606">
          <cell r="A606" t="str">
            <v>307240 SR NP - služby</v>
          </cell>
          <cell r="B606"/>
          <cell r="C606">
            <v>736.07</v>
          </cell>
          <cell r="D606"/>
          <cell r="E606"/>
          <cell r="G606"/>
        </row>
        <row r="607">
          <cell r="A607" t="str">
            <v>307240 SR ŽP - služby</v>
          </cell>
          <cell r="B607"/>
          <cell r="C607">
            <v>15887776.369999999</v>
          </cell>
          <cell r="D607"/>
          <cell r="E607"/>
          <cell r="F607"/>
          <cell r="G607"/>
        </row>
        <row r="608">
          <cell r="A608" t="str">
            <v>307240 SR ŽP - služby</v>
          </cell>
          <cell r="B608"/>
          <cell r="C608">
            <v>15887776.369999999</v>
          </cell>
          <cell r="D608"/>
          <cell r="E608"/>
          <cell r="F608"/>
          <cell r="G608"/>
        </row>
        <row r="609">
          <cell r="A609" t="str">
            <v xml:space="preserve">307240 SR ŽP - spotřeba PHM </v>
          </cell>
          <cell r="B609"/>
          <cell r="C609">
            <v>3460</v>
          </cell>
          <cell r="D609"/>
          <cell r="E609"/>
          <cell r="F609"/>
          <cell r="G609"/>
        </row>
        <row r="610">
          <cell r="A610" t="str">
            <v>307240 SR ŽP - spotřeba PHM pro diesel agreg.</v>
          </cell>
          <cell r="B610"/>
          <cell r="C610">
            <v>3460</v>
          </cell>
          <cell r="D610"/>
          <cell r="E610"/>
          <cell r="F610"/>
          <cell r="G610"/>
        </row>
        <row r="611">
          <cell r="A611" t="str">
            <v>307250 Nkl. na reklamu - poř</v>
          </cell>
          <cell r="B611"/>
          <cell r="C611">
            <v>0</v>
          </cell>
          <cell r="D611"/>
          <cell r="E611"/>
          <cell r="F611"/>
          <cell r="G611"/>
        </row>
        <row r="612">
          <cell r="A612" t="str">
            <v>307250 Nkl. na reklamu - pořízení NP</v>
          </cell>
          <cell r="B612"/>
          <cell r="C612">
            <v>0</v>
          </cell>
          <cell r="D612"/>
          <cell r="E612"/>
          <cell r="F612"/>
          <cell r="G612"/>
        </row>
        <row r="613">
          <cell r="A613" t="str">
            <v>307250 Nkl. na reklamu - ŽP</v>
          </cell>
          <cell r="B613"/>
          <cell r="C613">
            <v>30591165.579999998</v>
          </cell>
          <cell r="D613"/>
          <cell r="E613"/>
          <cell r="F613"/>
          <cell r="G613"/>
        </row>
        <row r="614">
          <cell r="A614" t="str">
            <v>307250 Nkl. na reklamu - ŽP</v>
          </cell>
          <cell r="B614"/>
          <cell r="C614">
            <v>30591165.579999998</v>
          </cell>
          <cell r="D614"/>
          <cell r="E614"/>
          <cell r="F614"/>
          <cell r="G614"/>
        </row>
        <row r="615">
          <cell r="A615" t="str">
            <v>307250 SR ŽP - jiné provozní</v>
          </cell>
          <cell r="B615"/>
          <cell r="C615">
            <v>852572.51</v>
          </cell>
          <cell r="D615"/>
          <cell r="E615"/>
          <cell r="F615"/>
          <cell r="G615"/>
        </row>
        <row r="616">
          <cell r="A616" t="str">
            <v>307250 SR ŽP - jiné provozní náklady</v>
          </cell>
          <cell r="B616"/>
          <cell r="C616">
            <v>852572.51</v>
          </cell>
          <cell r="D616"/>
          <cell r="E616"/>
          <cell r="F616"/>
          <cell r="G616"/>
        </row>
        <row r="617">
          <cell r="A617" t="str">
            <v>307260 Služby - pořízení ŽP</v>
          </cell>
          <cell r="B617"/>
          <cell r="C617">
            <v>2665988.5</v>
          </cell>
          <cell r="D617"/>
          <cell r="E617"/>
          <cell r="F617"/>
          <cell r="G617"/>
        </row>
        <row r="618">
          <cell r="A618" t="str">
            <v>307260 Služby - pořízení ŽP</v>
          </cell>
          <cell r="B618"/>
          <cell r="C618">
            <v>2665988.5</v>
          </cell>
          <cell r="D618"/>
          <cell r="E618"/>
          <cell r="F618"/>
          <cell r="G618"/>
        </row>
        <row r="619">
          <cell r="A619" t="str">
            <v>307260 SR ŽP - služby</v>
          </cell>
          <cell r="B619"/>
          <cell r="C619">
            <v>1896834.72</v>
          </cell>
          <cell r="D619"/>
          <cell r="E619"/>
          <cell r="G619"/>
        </row>
        <row r="620">
          <cell r="A620" t="str">
            <v>307260 SR ŽP - služby</v>
          </cell>
          <cell r="B620"/>
          <cell r="C620">
            <v>1896834.72</v>
          </cell>
          <cell r="D620"/>
          <cell r="E620"/>
          <cell r="G620"/>
        </row>
        <row r="621">
          <cell r="A621" t="str">
            <v>307280 Služby - pořízení ŽP</v>
          </cell>
          <cell r="B621"/>
          <cell r="C621">
            <v>708779.51</v>
          </cell>
          <cell r="D621"/>
          <cell r="E621"/>
          <cell r="G621"/>
        </row>
        <row r="622">
          <cell r="A622" t="str">
            <v>307280 Služby - pořízení ŽP</v>
          </cell>
          <cell r="B622"/>
          <cell r="C622">
            <v>708779.51</v>
          </cell>
          <cell r="D622"/>
          <cell r="E622"/>
          <cell r="G622"/>
        </row>
        <row r="623">
          <cell r="A623" t="str">
            <v>307280 SR ŽP - jiné provozní</v>
          </cell>
          <cell r="B623"/>
          <cell r="C623">
            <v>0</v>
          </cell>
          <cell r="D623"/>
          <cell r="E623"/>
          <cell r="G623"/>
        </row>
        <row r="624">
          <cell r="A624" t="str">
            <v>307280 SR ŽP - jiné provozní náklady</v>
          </cell>
          <cell r="B624"/>
          <cell r="C624">
            <v>0</v>
          </cell>
          <cell r="D624"/>
          <cell r="E624"/>
          <cell r="G624"/>
        </row>
        <row r="625">
          <cell r="A625" t="str">
            <v>307280 SR ŽP - opravy a údrž</v>
          </cell>
          <cell r="B625"/>
          <cell r="C625">
            <v>132489.68</v>
          </cell>
          <cell r="D625"/>
          <cell r="E625"/>
          <cell r="G625"/>
        </row>
        <row r="626">
          <cell r="A626" t="str">
            <v>307280 SR ŽP - opravy a údržba</v>
          </cell>
          <cell r="B626"/>
          <cell r="C626">
            <v>132489.68</v>
          </cell>
          <cell r="D626"/>
          <cell r="E626"/>
          <cell r="G626"/>
        </row>
        <row r="627">
          <cell r="A627" t="str">
            <v>307310 Ostatní náklady</v>
          </cell>
          <cell r="B627"/>
          <cell r="C627">
            <v>17352300</v>
          </cell>
          <cell r="D627"/>
          <cell r="E627"/>
          <cell r="G627"/>
        </row>
        <row r="628">
          <cell r="A628" t="str">
            <v>307310 Ostatní náklady</v>
          </cell>
          <cell r="B628"/>
          <cell r="C628">
            <v>17352300</v>
          </cell>
          <cell r="D628"/>
          <cell r="E628"/>
          <cell r="G628"/>
        </row>
        <row r="629">
          <cell r="A629" t="str">
            <v>307350 Ostatní náklady</v>
          </cell>
          <cell r="B629"/>
          <cell r="C629">
            <v>14072518</v>
          </cell>
          <cell r="D629"/>
          <cell r="E629"/>
          <cell r="G629"/>
        </row>
        <row r="630">
          <cell r="A630" t="str">
            <v>307350 Ostatní náklady</v>
          </cell>
          <cell r="B630"/>
          <cell r="C630">
            <v>14072518</v>
          </cell>
          <cell r="D630"/>
          <cell r="E630"/>
          <cell r="G630"/>
        </row>
        <row r="631">
          <cell r="A631" t="str">
            <v>307360 Ostatní náklady</v>
          </cell>
          <cell r="B631"/>
          <cell r="C631">
            <v>115358</v>
          </cell>
          <cell r="D631"/>
          <cell r="E631"/>
          <cell r="G631"/>
        </row>
        <row r="632">
          <cell r="A632" t="str">
            <v>307360 Ostatní náklady</v>
          </cell>
          <cell r="B632"/>
          <cell r="C632">
            <v>115358</v>
          </cell>
          <cell r="D632"/>
          <cell r="E632"/>
          <cell r="G632"/>
        </row>
        <row r="633">
          <cell r="A633" t="str">
            <v>308120 Pohledávky ze soudníh</v>
          </cell>
          <cell r="B633"/>
          <cell r="C633">
            <v>580594.1</v>
          </cell>
          <cell r="D633"/>
          <cell r="E633"/>
          <cell r="G633"/>
        </row>
        <row r="634">
          <cell r="A634" t="str">
            <v>308120 Pohledávky ze soudního rozhodnutí - Ž</v>
          </cell>
          <cell r="B634"/>
          <cell r="C634">
            <v>580594.1</v>
          </cell>
          <cell r="D634"/>
          <cell r="E634"/>
          <cell r="G634"/>
        </row>
        <row r="635">
          <cell r="A635" t="str">
            <v>308124 Pohledávky ze soudníh</v>
          </cell>
          <cell r="B635"/>
          <cell r="C635">
            <v>7637567.29</v>
          </cell>
          <cell r="D635"/>
          <cell r="E635"/>
          <cell r="G635"/>
        </row>
        <row r="636">
          <cell r="A636" t="str">
            <v>308124 Pohledávky ze soudního rozhodnutí - UL</v>
          </cell>
          <cell r="B636"/>
          <cell r="C636">
            <v>7637567.29</v>
          </cell>
          <cell r="D636"/>
          <cell r="E636"/>
          <cell r="G636"/>
        </row>
        <row r="637">
          <cell r="A637" t="str">
            <v>308125 Pohledávky ze soudníh</v>
          </cell>
          <cell r="B637"/>
          <cell r="C637">
            <v>7467281.8799999999</v>
          </cell>
          <cell r="D637"/>
          <cell r="E637"/>
          <cell r="G637"/>
        </row>
        <row r="638">
          <cell r="A638" t="str">
            <v>308125 Pohledávky ze soudního rozhodnutí - FZ</v>
          </cell>
          <cell r="B638"/>
          <cell r="C638">
            <v>7467281.8799999999</v>
          </cell>
          <cell r="D638"/>
          <cell r="E638"/>
          <cell r="G638"/>
        </row>
        <row r="639">
          <cell r="A639" t="str">
            <v>308170 Pohledávky ze soudníh</v>
          </cell>
          <cell r="B639"/>
          <cell r="C639">
            <v>375558.57</v>
          </cell>
          <cell r="D639"/>
          <cell r="E639"/>
          <cell r="G639"/>
        </row>
        <row r="640">
          <cell r="A640" t="str">
            <v>308170 Pohledávky ze soudního rozhodnutí - U</v>
          </cell>
          <cell r="B640"/>
          <cell r="C640">
            <v>375558.57</v>
          </cell>
          <cell r="D640"/>
          <cell r="E640"/>
          <cell r="G640"/>
        </row>
        <row r="641">
          <cell r="A641" t="str">
            <v>308500 Ostatní pohledávky</v>
          </cell>
          <cell r="B641"/>
          <cell r="C641">
            <v>0</v>
          </cell>
          <cell r="D641"/>
          <cell r="E641"/>
          <cell r="G641"/>
        </row>
        <row r="642">
          <cell r="A642" t="str">
            <v>308500 Ostatní pohledávky</v>
          </cell>
          <cell r="B642"/>
          <cell r="C642">
            <v>0</v>
          </cell>
          <cell r="D642"/>
          <cell r="E642"/>
          <cell r="G642"/>
        </row>
        <row r="643">
          <cell r="A643" t="str">
            <v>308800 Pohledávky za soupoji</v>
          </cell>
          <cell r="B643"/>
          <cell r="C643">
            <v>-54.49</v>
          </cell>
          <cell r="D643"/>
          <cell r="E643"/>
          <cell r="G643"/>
        </row>
        <row r="644">
          <cell r="A644" t="str">
            <v>308800 Pohledávky za soupojistiteli-fin. bonus-NP-CPV</v>
          </cell>
          <cell r="B644"/>
          <cell r="C644">
            <v>-54.49</v>
          </cell>
          <cell r="D644"/>
          <cell r="E644"/>
          <cell r="G644"/>
        </row>
        <row r="645">
          <cell r="A645" t="str">
            <v>309 520 Náklady na realizaci</v>
          </cell>
          <cell r="B645"/>
          <cell r="C645">
            <v>0</v>
          </cell>
          <cell r="D645"/>
          <cell r="E645"/>
          <cell r="G645"/>
        </row>
        <row r="646">
          <cell r="A646" t="str">
            <v>309 520 Náklady na realizaci fin.umístění</v>
          </cell>
          <cell r="B646"/>
          <cell r="C646">
            <v>0</v>
          </cell>
          <cell r="D646"/>
          <cell r="E646"/>
          <cell r="G646"/>
        </row>
        <row r="647">
          <cell r="A647" t="str">
            <v>309 730 Náklady na realizaci</v>
          </cell>
          <cell r="B647"/>
          <cell r="C647">
            <v>145230661.31</v>
          </cell>
          <cell r="D647"/>
          <cell r="E647"/>
          <cell r="G647"/>
        </row>
        <row r="648">
          <cell r="A648" t="str">
            <v>309 730 Náklady na realizaci fin.umístění</v>
          </cell>
          <cell r="B648"/>
          <cell r="C648">
            <v>145230661.31</v>
          </cell>
          <cell r="D648"/>
          <cell r="E648"/>
          <cell r="G648"/>
        </row>
        <row r="649">
          <cell r="A649" t="str">
            <v>309120 Opravné položky k poh</v>
          </cell>
          <cell r="B649"/>
          <cell r="C649">
            <v>-2082207.96</v>
          </cell>
          <cell r="D649"/>
          <cell r="E649"/>
          <cell r="G649"/>
        </row>
        <row r="650">
          <cell r="A650" t="str">
            <v>309120 Opravné položky k pohl. z poj. - daň. Z</v>
          </cell>
          <cell r="B650"/>
          <cell r="C650">
            <v>-2082207.96</v>
          </cell>
          <cell r="D650"/>
          <cell r="E650"/>
          <cell r="G650"/>
        </row>
        <row r="651">
          <cell r="A651" t="str">
            <v>309124 Opravné položky k poh</v>
          </cell>
          <cell r="B651"/>
          <cell r="C651">
            <v>-33282272.640000001</v>
          </cell>
          <cell r="D651"/>
          <cell r="E651"/>
          <cell r="G651"/>
        </row>
        <row r="652">
          <cell r="A652" t="str">
            <v>309124 Opravné položky k pohl. z poj. - Unit Linked-daňov</v>
          </cell>
          <cell r="B652"/>
          <cell r="C652">
            <v>-33282272.640000001</v>
          </cell>
          <cell r="D652"/>
          <cell r="E652"/>
          <cell r="G652"/>
        </row>
        <row r="653">
          <cell r="A653" t="str">
            <v>309125 Opravné položky k poh</v>
          </cell>
          <cell r="B653"/>
          <cell r="C653">
            <v>-21526228.68</v>
          </cell>
          <cell r="D653"/>
          <cell r="E653"/>
          <cell r="G653"/>
        </row>
        <row r="654">
          <cell r="A654" t="str">
            <v>309125 Opravné položky k pohl. z poj. - daň. FZ</v>
          </cell>
          <cell r="B654"/>
          <cell r="C654">
            <v>-21526228.68</v>
          </cell>
          <cell r="D654"/>
          <cell r="E654"/>
          <cell r="G654"/>
        </row>
        <row r="655">
          <cell r="A655" t="str">
            <v>309170 Opravné položky k poh</v>
          </cell>
          <cell r="B655"/>
          <cell r="C655">
            <v>-617085.6</v>
          </cell>
          <cell r="D655"/>
          <cell r="E655"/>
          <cell r="F655"/>
          <cell r="G655"/>
        </row>
        <row r="656">
          <cell r="A656" t="str">
            <v>309170 Opravné položky k pohl. z poj. - daň. úraz NP</v>
          </cell>
          <cell r="B656"/>
          <cell r="C656">
            <v>-617085.6</v>
          </cell>
          <cell r="D656"/>
          <cell r="E656"/>
          <cell r="F656"/>
          <cell r="G656"/>
        </row>
        <row r="657">
          <cell r="A657" t="str">
            <v>309220 Opravné položky k poh</v>
          </cell>
          <cell r="B657"/>
          <cell r="C657">
            <v>-637317.81999999995</v>
          </cell>
          <cell r="D657"/>
          <cell r="E657"/>
          <cell r="G657"/>
        </row>
        <row r="658">
          <cell r="A658" t="str">
            <v>309220 Opravné položky k pohl. z poj. - nedaňové Z</v>
          </cell>
          <cell r="B658"/>
          <cell r="C658">
            <v>-637317.81999999995</v>
          </cell>
          <cell r="D658"/>
          <cell r="E658"/>
          <cell r="G658"/>
        </row>
        <row r="659">
          <cell r="A659" t="str">
            <v xml:space="preserve">309224 Opravné pol. k pohl. </v>
          </cell>
          <cell r="B659"/>
          <cell r="C659">
            <v>-22915152.359999999</v>
          </cell>
          <cell r="D659"/>
          <cell r="E659"/>
          <cell r="F659"/>
          <cell r="G659"/>
        </row>
        <row r="660">
          <cell r="A660" t="str">
            <v>309224 Opravné pol. k pohl. z poj. - Unit Linked-nedaňové</v>
          </cell>
          <cell r="B660"/>
          <cell r="C660">
            <v>-22915152.359999999</v>
          </cell>
          <cell r="D660"/>
          <cell r="E660"/>
          <cell r="F660"/>
          <cell r="G660"/>
        </row>
        <row r="661">
          <cell r="A661" t="str">
            <v>309225 Opravné položky k poh</v>
          </cell>
          <cell r="B661"/>
          <cell r="C661">
            <v>-1975762.66</v>
          </cell>
          <cell r="D661"/>
          <cell r="E661"/>
          <cell r="G661"/>
        </row>
        <row r="662">
          <cell r="A662" t="str">
            <v>309225 Opravné položky k pohl. z poj. - nedaňové FZ</v>
          </cell>
          <cell r="B662"/>
          <cell r="C662">
            <v>-1975762.66</v>
          </cell>
          <cell r="D662"/>
          <cell r="E662"/>
          <cell r="G662"/>
        </row>
        <row r="663">
          <cell r="A663" t="str">
            <v>309270 Opravné položky k poh</v>
          </cell>
          <cell r="B663"/>
          <cell r="C663">
            <v>-306698.69</v>
          </cell>
          <cell r="D663"/>
          <cell r="E663"/>
          <cell r="G663"/>
        </row>
        <row r="664">
          <cell r="A664" t="str">
            <v>309270 Opravné položky k pohl. z poj. - nedaňové úraz NP</v>
          </cell>
          <cell r="B664"/>
          <cell r="C664">
            <v>-306698.69</v>
          </cell>
          <cell r="D664"/>
          <cell r="E664"/>
          <cell r="G664"/>
        </row>
        <row r="665">
          <cell r="A665" t="str">
            <v>309320 Ostatní výnosy</v>
          </cell>
          <cell r="B665"/>
          <cell r="C665">
            <v>-975860</v>
          </cell>
          <cell r="D665"/>
          <cell r="E665"/>
          <cell r="G665"/>
        </row>
        <row r="666">
          <cell r="A666" t="str">
            <v>309320 Ostatní výnosy</v>
          </cell>
          <cell r="B666"/>
          <cell r="C666">
            <v>-975860</v>
          </cell>
          <cell r="D666"/>
          <cell r="E666"/>
          <cell r="G666"/>
        </row>
        <row r="667">
          <cell r="A667" t="str">
            <v>309330 Ostatní (618) technic</v>
          </cell>
          <cell r="B667"/>
          <cell r="C667">
            <v>-10138449.91</v>
          </cell>
          <cell r="D667"/>
          <cell r="E667"/>
          <cell r="G667"/>
        </row>
        <row r="668">
          <cell r="A668" t="str">
            <v>309330 Ostatní (618) technické výnosy</v>
          </cell>
          <cell r="B668"/>
          <cell r="C668">
            <v>-10138449.91</v>
          </cell>
          <cell r="D668"/>
          <cell r="E668"/>
          <cell r="G668"/>
        </row>
        <row r="669">
          <cell r="A669" t="str">
            <v>309330 Ostatní (647) technic</v>
          </cell>
          <cell r="B669"/>
          <cell r="C669">
            <v>-12129611.76</v>
          </cell>
          <cell r="D669"/>
          <cell r="E669"/>
          <cell r="G669"/>
        </row>
        <row r="670">
          <cell r="A670" t="str">
            <v>309330 Ostatní (647) technické výnosy</v>
          </cell>
          <cell r="B670"/>
          <cell r="C670">
            <v>-12129611.76</v>
          </cell>
          <cell r="D670"/>
          <cell r="E670"/>
          <cell r="G670"/>
        </row>
        <row r="671">
          <cell r="A671" t="str">
            <v>309330 Ostatní výnosy</v>
          </cell>
          <cell r="B671"/>
          <cell r="C671">
            <v>-815280.71</v>
          </cell>
          <cell r="D671"/>
          <cell r="E671"/>
          <cell r="G671"/>
        </row>
        <row r="672">
          <cell r="A672" t="str">
            <v>309330 Ostatní výnosy</v>
          </cell>
          <cell r="B672"/>
          <cell r="C672">
            <v>-815280.71</v>
          </cell>
          <cell r="D672"/>
          <cell r="E672"/>
          <cell r="G672"/>
        </row>
        <row r="673">
          <cell r="A673" t="str">
            <v xml:space="preserve">309520 Opravné pol. k pohl. </v>
          </cell>
          <cell r="B673"/>
          <cell r="C673">
            <v>-358784.95</v>
          </cell>
          <cell r="D673"/>
          <cell r="E673"/>
          <cell r="G673"/>
        </row>
        <row r="674">
          <cell r="A674" t="str">
            <v>309520 Opravné pol. k pohl. ze soudn.rozh. - daň. Z</v>
          </cell>
          <cell r="B674"/>
          <cell r="C674">
            <v>-358784.95</v>
          </cell>
          <cell r="D674"/>
          <cell r="E674"/>
          <cell r="G674"/>
        </row>
        <row r="675">
          <cell r="A675" t="str">
            <v xml:space="preserve">309524 Opravné pol. k pohl. </v>
          </cell>
          <cell r="B675"/>
          <cell r="C675">
            <v>-2560703.23</v>
          </cell>
          <cell r="D675"/>
          <cell r="E675"/>
          <cell r="G675"/>
        </row>
        <row r="676">
          <cell r="A676" t="str">
            <v>309524 Opravné pol. k pohl. ze soudn.rozh. - daň. UL</v>
          </cell>
          <cell r="B676"/>
          <cell r="C676">
            <v>-2560703.23</v>
          </cell>
          <cell r="D676"/>
          <cell r="E676"/>
          <cell r="G676"/>
        </row>
        <row r="677">
          <cell r="A677" t="str">
            <v xml:space="preserve">309525 Opravné pol. k pohl. </v>
          </cell>
          <cell r="B677"/>
          <cell r="C677">
            <v>-5913563.54</v>
          </cell>
          <cell r="D677"/>
          <cell r="E677"/>
          <cell r="G677"/>
        </row>
        <row r="678">
          <cell r="A678" t="str">
            <v>309525 Opravné pol. k pohl. ze soudn.rozh. - daň. FZ</v>
          </cell>
          <cell r="B678"/>
          <cell r="C678">
            <v>-5913563.54</v>
          </cell>
          <cell r="D678"/>
          <cell r="E678"/>
          <cell r="G678"/>
        </row>
        <row r="679">
          <cell r="A679" t="str">
            <v xml:space="preserve">309570 Opravné pol. k pohl. </v>
          </cell>
          <cell r="B679"/>
          <cell r="C679">
            <v>-256526.29</v>
          </cell>
          <cell r="D679"/>
          <cell r="E679"/>
          <cell r="G679"/>
        </row>
        <row r="680">
          <cell r="A680" t="str">
            <v>309570 Opravné pol. k pohl. ze soudn.rozh. - daň. NU</v>
          </cell>
          <cell r="B680"/>
          <cell r="C680">
            <v>-256526.29</v>
          </cell>
          <cell r="D680"/>
          <cell r="E680"/>
          <cell r="G680"/>
        </row>
        <row r="681">
          <cell r="A681" t="str">
            <v>309620 Opravné položky k poh</v>
          </cell>
          <cell r="B681"/>
          <cell r="C681">
            <v>-53803.38</v>
          </cell>
          <cell r="D681"/>
          <cell r="E681"/>
          <cell r="G681"/>
        </row>
        <row r="682">
          <cell r="A682" t="str">
            <v>309620 Opravné položky k pohl. ze soudn.rozh.-nedaň. Z</v>
          </cell>
          <cell r="B682"/>
          <cell r="C682">
            <v>-53803.38</v>
          </cell>
          <cell r="D682"/>
          <cell r="E682"/>
          <cell r="G682"/>
        </row>
        <row r="683">
          <cell r="A683" t="str">
            <v>309624 Opravné položky k poh</v>
          </cell>
          <cell r="B683"/>
          <cell r="C683">
            <v>-2333834.23</v>
          </cell>
          <cell r="D683"/>
          <cell r="E683"/>
          <cell r="G683"/>
        </row>
        <row r="684">
          <cell r="A684" t="str">
            <v>309624 Opravné položky k pohl. ze soudn.rozh.-nedaň. UL</v>
          </cell>
          <cell r="B684"/>
          <cell r="C684">
            <v>-2333834.23</v>
          </cell>
          <cell r="D684"/>
          <cell r="E684"/>
          <cell r="G684"/>
        </row>
        <row r="685">
          <cell r="A685" t="str">
            <v>309625 Opravné položky k poh</v>
          </cell>
          <cell r="B685"/>
          <cell r="C685">
            <v>-417806.19</v>
          </cell>
          <cell r="D685"/>
          <cell r="E685"/>
          <cell r="G685"/>
        </row>
        <row r="686">
          <cell r="A686" t="str">
            <v>309625 Opravné položky k pohl. ze soudn.rozh.-nedaň. FZ</v>
          </cell>
          <cell r="B686"/>
          <cell r="C686">
            <v>-417806.19</v>
          </cell>
          <cell r="D686"/>
          <cell r="E686"/>
          <cell r="G686"/>
        </row>
        <row r="687">
          <cell r="A687" t="str">
            <v>309640 Ost. nkl. - odpisy hm</v>
          </cell>
          <cell r="B687"/>
          <cell r="C687">
            <v>316428</v>
          </cell>
          <cell r="D687"/>
          <cell r="E687"/>
          <cell r="G687"/>
        </row>
        <row r="688">
          <cell r="A688" t="str">
            <v>309640 Ost. nkl. - odpisy hm. a nehm. majetku</v>
          </cell>
          <cell r="B688"/>
          <cell r="C688">
            <v>316428</v>
          </cell>
          <cell r="D688"/>
          <cell r="E688"/>
          <cell r="G688"/>
        </row>
        <row r="689">
          <cell r="A689" t="str">
            <v>309660 NP - Ostatní technick</v>
          </cell>
          <cell r="B689"/>
          <cell r="C689">
            <v>8377423.4199999999</v>
          </cell>
          <cell r="D689"/>
          <cell r="E689"/>
          <cell r="G689"/>
        </row>
        <row r="690">
          <cell r="A690" t="str">
            <v>309660 NP - Ostatní technické náklady</v>
          </cell>
          <cell r="B690"/>
          <cell r="C690">
            <v>8377423.4199999999</v>
          </cell>
          <cell r="D690"/>
          <cell r="E690"/>
          <cell r="G690"/>
        </row>
        <row r="691">
          <cell r="A691" t="str">
            <v xml:space="preserve">309660 Ost. nkl. - finanční </v>
          </cell>
          <cell r="B691"/>
          <cell r="C691">
            <v>149.53</v>
          </cell>
          <cell r="D691"/>
          <cell r="E691"/>
          <cell r="G691"/>
        </row>
        <row r="692">
          <cell r="A692" t="str">
            <v>309660 Ost. nkl. - finanční náklady</v>
          </cell>
          <cell r="B692"/>
          <cell r="C692">
            <v>149.53</v>
          </cell>
          <cell r="D692"/>
          <cell r="E692"/>
          <cell r="G692"/>
        </row>
        <row r="693">
          <cell r="A693" t="str">
            <v>309660 Ostatní náklady</v>
          </cell>
          <cell r="B693"/>
          <cell r="C693">
            <v>149.53</v>
          </cell>
          <cell r="D693"/>
          <cell r="E693"/>
          <cell r="F693"/>
          <cell r="G693"/>
        </row>
        <row r="694">
          <cell r="A694" t="str">
            <v>309660 Ostatní náklady</v>
          </cell>
          <cell r="B694"/>
          <cell r="C694">
            <v>149.53</v>
          </cell>
          <cell r="D694"/>
          <cell r="E694"/>
          <cell r="F694"/>
          <cell r="G694"/>
        </row>
        <row r="695">
          <cell r="A695" t="str">
            <v>309660 Ostatní náklady - poř</v>
          </cell>
          <cell r="B695"/>
          <cell r="C695">
            <v>1406944.46</v>
          </cell>
          <cell r="D695"/>
          <cell r="E695"/>
          <cell r="F695"/>
          <cell r="G695"/>
        </row>
        <row r="696">
          <cell r="A696" t="str">
            <v>309660 Ostatní náklady - pořízení ŽP</v>
          </cell>
          <cell r="B696"/>
          <cell r="C696">
            <v>1406944.46</v>
          </cell>
          <cell r="D696"/>
          <cell r="E696"/>
          <cell r="F696"/>
          <cell r="G696"/>
        </row>
        <row r="697">
          <cell r="A697" t="str">
            <v>309660 SR NP - finanční nákl</v>
          </cell>
          <cell r="B697"/>
          <cell r="C697">
            <v>0</v>
          </cell>
          <cell r="D697"/>
          <cell r="E697"/>
          <cell r="G697"/>
        </row>
        <row r="698">
          <cell r="A698" t="str">
            <v>309660 SR NP - finanční náklady</v>
          </cell>
          <cell r="B698"/>
          <cell r="C698">
            <v>0</v>
          </cell>
          <cell r="D698"/>
          <cell r="E698"/>
          <cell r="G698"/>
        </row>
        <row r="699">
          <cell r="A699" t="str">
            <v>309660 SR NP - služby</v>
          </cell>
          <cell r="B699"/>
          <cell r="C699">
            <v>2873265.42</v>
          </cell>
          <cell r="D699"/>
          <cell r="E699"/>
          <cell r="G699"/>
        </row>
        <row r="700">
          <cell r="A700" t="str">
            <v>309660 SR NP - služby</v>
          </cell>
          <cell r="B700"/>
          <cell r="C700">
            <v>2873265.42</v>
          </cell>
          <cell r="D700"/>
          <cell r="E700"/>
          <cell r="G700"/>
        </row>
        <row r="701">
          <cell r="A701" t="str">
            <v>309660 SR ŽP - finanční nákl</v>
          </cell>
          <cell r="B701"/>
          <cell r="C701">
            <v>0</v>
          </cell>
          <cell r="D701"/>
          <cell r="E701"/>
          <cell r="G701"/>
        </row>
        <row r="702">
          <cell r="A702" t="str">
            <v>309660 SR ŽP - finanční náklady</v>
          </cell>
          <cell r="B702"/>
          <cell r="C702">
            <v>0</v>
          </cell>
          <cell r="D702"/>
          <cell r="E702"/>
          <cell r="G702"/>
        </row>
        <row r="703">
          <cell r="A703" t="str">
            <v>309660 SR ŽP - jiné provozní</v>
          </cell>
          <cell r="B703"/>
          <cell r="C703">
            <v>2798673.4</v>
          </cell>
          <cell r="D703"/>
          <cell r="E703"/>
          <cell r="G703"/>
        </row>
        <row r="704">
          <cell r="A704" t="str">
            <v>309660 SR ŽP - jiné provozní náklady</v>
          </cell>
          <cell r="B704"/>
          <cell r="C704">
            <v>2798673.4</v>
          </cell>
          <cell r="D704"/>
          <cell r="E704"/>
          <cell r="G704"/>
        </row>
        <row r="705">
          <cell r="A705" t="str">
            <v>309660 SR ŽP - služby</v>
          </cell>
          <cell r="B705"/>
          <cell r="C705">
            <v>142971291.58000001</v>
          </cell>
          <cell r="D705"/>
          <cell r="E705"/>
          <cell r="G705"/>
        </row>
        <row r="706">
          <cell r="A706" t="str">
            <v>309660 SR ŽP - služby</v>
          </cell>
          <cell r="B706"/>
          <cell r="C706">
            <v>142971291.58000001</v>
          </cell>
          <cell r="D706"/>
          <cell r="E706"/>
          <cell r="G706"/>
        </row>
        <row r="707">
          <cell r="A707" t="str">
            <v>309660 Vedl.nákl. na PU ŽP -</v>
          </cell>
          <cell r="B707"/>
          <cell r="C707">
            <v>0</v>
          </cell>
          <cell r="D707"/>
          <cell r="E707"/>
          <cell r="G707"/>
        </row>
        <row r="708">
          <cell r="A708" t="str">
            <v>309660 Vedl.nákl. na PU ŽP - ostatní</v>
          </cell>
          <cell r="B708"/>
          <cell r="C708">
            <v>0</v>
          </cell>
          <cell r="D708"/>
          <cell r="E708"/>
          <cell r="G708"/>
        </row>
        <row r="709">
          <cell r="A709" t="str">
            <v>309660 Vedlejší nákl na PU Ž</v>
          </cell>
          <cell r="B709"/>
          <cell r="C709">
            <v>12636653.5</v>
          </cell>
          <cell r="D709"/>
          <cell r="E709"/>
          <cell r="G709"/>
        </row>
        <row r="710">
          <cell r="A710" t="str">
            <v>309660 Vedlejší nákl na PU ŽP - služby</v>
          </cell>
          <cell r="B710"/>
          <cell r="C710">
            <v>12636653.5</v>
          </cell>
          <cell r="D710"/>
          <cell r="E710"/>
          <cell r="G710"/>
        </row>
        <row r="711">
          <cell r="A711" t="str">
            <v>309660 ŽP Term.vklady-realiz</v>
          </cell>
          <cell r="B711"/>
          <cell r="C711">
            <v>0</v>
          </cell>
          <cell r="D711"/>
          <cell r="E711"/>
          <cell r="G711"/>
        </row>
        <row r="712">
          <cell r="A712" t="str">
            <v>309660 ŽP Term.vklady-realiz.kurz.ztráty:</v>
          </cell>
          <cell r="B712"/>
          <cell r="C712">
            <v>0</v>
          </cell>
          <cell r="D712"/>
          <cell r="E712"/>
          <cell r="G712"/>
        </row>
        <row r="713">
          <cell r="A713" t="str">
            <v>309670 Opravné položky k poh</v>
          </cell>
          <cell r="B713"/>
          <cell r="C713">
            <v>-48446.63</v>
          </cell>
          <cell r="D713"/>
          <cell r="E713"/>
          <cell r="F713"/>
          <cell r="G713"/>
        </row>
        <row r="714">
          <cell r="A714" t="str">
            <v>309670 Opravné položky k pohl. ze soudn.rozh.-nedaň. NU</v>
          </cell>
          <cell r="B714"/>
          <cell r="C714">
            <v>-48446.63</v>
          </cell>
          <cell r="D714"/>
          <cell r="E714"/>
          <cell r="F714"/>
          <cell r="G714"/>
        </row>
        <row r="715">
          <cell r="A715" t="str">
            <v>309730 NT write-down of AFS:</v>
          </cell>
          <cell r="B715"/>
          <cell r="C715">
            <v>2149267.96</v>
          </cell>
          <cell r="D715"/>
          <cell r="E715"/>
          <cell r="G715"/>
        </row>
        <row r="716">
          <cell r="A716" t="str">
            <v>309730 NT write-down of AFS:</v>
          </cell>
          <cell r="B716"/>
          <cell r="C716">
            <v>2149267.96</v>
          </cell>
          <cell r="D716"/>
          <cell r="E716"/>
          <cell r="G716"/>
        </row>
        <row r="717">
          <cell r="A717" t="str">
            <v>309730 NT write-up of AFS:</v>
          </cell>
          <cell r="B717"/>
          <cell r="C717">
            <v>-345609.9</v>
          </cell>
          <cell r="D717"/>
          <cell r="E717"/>
          <cell r="G717"/>
        </row>
        <row r="718">
          <cell r="A718" t="str">
            <v>309730 NT write-up of AFS:</v>
          </cell>
          <cell r="B718"/>
          <cell r="C718">
            <v>-345609.9</v>
          </cell>
          <cell r="D718"/>
          <cell r="E718"/>
          <cell r="G718"/>
        </row>
        <row r="719">
          <cell r="A719" t="str">
            <v>309730 Výnosy z realizace fi</v>
          </cell>
          <cell r="B719"/>
          <cell r="C719">
            <v>-144045085.30000001</v>
          </cell>
          <cell r="D719"/>
          <cell r="E719"/>
          <cell r="G719"/>
        </row>
        <row r="720">
          <cell r="A720" t="str">
            <v>309730 Výnosy z realizace fin.umístění</v>
          </cell>
          <cell r="B720"/>
          <cell r="C720">
            <v>-144045085.30000001</v>
          </cell>
          <cell r="D720"/>
          <cell r="E720"/>
          <cell r="G720"/>
        </row>
        <row r="721">
          <cell r="A721" t="str">
            <v>309730 ŽP selling gains on A</v>
          </cell>
          <cell r="B721"/>
          <cell r="C721">
            <v>-451985479.08999997</v>
          </cell>
          <cell r="D721"/>
          <cell r="E721"/>
          <cell r="F721"/>
          <cell r="G721"/>
        </row>
        <row r="722">
          <cell r="A722" t="str">
            <v>309730 ŽP selling gains on AFS:</v>
          </cell>
          <cell r="B722"/>
          <cell r="C722">
            <v>-451985479.08999997</v>
          </cell>
          <cell r="D722"/>
          <cell r="E722"/>
          <cell r="F722"/>
          <cell r="G722"/>
        </row>
        <row r="723">
          <cell r="A723" t="str">
            <v xml:space="preserve">309730 ŽP selling losses on </v>
          </cell>
          <cell r="B723"/>
          <cell r="C723">
            <v>455652016.69999999</v>
          </cell>
          <cell r="D723"/>
          <cell r="E723"/>
          <cell r="F723"/>
          <cell r="G723"/>
        </row>
        <row r="724">
          <cell r="A724" t="str">
            <v>309730 ŽP selling losses on AFS:</v>
          </cell>
          <cell r="B724"/>
          <cell r="C724">
            <v>455652016.69999999</v>
          </cell>
          <cell r="D724"/>
          <cell r="E724"/>
          <cell r="F724"/>
          <cell r="G724"/>
        </row>
        <row r="725">
          <cell r="A725" t="str">
            <v>309730 ŽP write-down of AFS:</v>
          </cell>
          <cell r="B725"/>
          <cell r="C725">
            <v>296483441.49000001</v>
          </cell>
          <cell r="D725"/>
          <cell r="E725"/>
          <cell r="F725"/>
          <cell r="G725"/>
        </row>
        <row r="726">
          <cell r="A726" t="str">
            <v>309730 ŽP write-down of AFS:</v>
          </cell>
          <cell r="B726"/>
          <cell r="C726">
            <v>296483441.49000001</v>
          </cell>
          <cell r="D726"/>
          <cell r="E726"/>
          <cell r="F726"/>
          <cell r="G726"/>
        </row>
        <row r="727">
          <cell r="A727" t="str">
            <v>309730 ŽP write-up of AFS:</v>
          </cell>
          <cell r="B727"/>
          <cell r="C727">
            <v>-255597428.19</v>
          </cell>
          <cell r="D727"/>
          <cell r="E727"/>
          <cell r="F727"/>
          <cell r="G727"/>
        </row>
        <row r="728">
          <cell r="A728" t="str">
            <v>309730 ŽP write-up of AFS:</v>
          </cell>
          <cell r="B728"/>
          <cell r="C728">
            <v>-255597428.19</v>
          </cell>
          <cell r="D728"/>
          <cell r="E728"/>
          <cell r="F728"/>
          <cell r="G728"/>
        </row>
        <row r="729">
          <cell r="A729" t="str">
            <v>309800 Opravné položky k poh</v>
          </cell>
          <cell r="B729"/>
          <cell r="C729">
            <v>-15628169</v>
          </cell>
          <cell r="D729"/>
          <cell r="E729"/>
          <cell r="F729"/>
          <cell r="G729"/>
        </row>
        <row r="730">
          <cell r="A730" t="str">
            <v>309800 Opravné položky k pohl. za zprostředk.-daňová</v>
          </cell>
          <cell r="B730"/>
          <cell r="C730">
            <v>-15628169</v>
          </cell>
          <cell r="D730"/>
          <cell r="E730"/>
          <cell r="F730"/>
          <cell r="G730"/>
        </row>
        <row r="731">
          <cell r="A731" t="str">
            <v>309809 Opravné položky k poh</v>
          </cell>
          <cell r="B731"/>
          <cell r="C731">
            <v>-2348934</v>
          </cell>
          <cell r="D731"/>
          <cell r="E731"/>
          <cell r="F731"/>
          <cell r="G731"/>
        </row>
        <row r="732">
          <cell r="A732" t="str">
            <v>309809 Opravné položky k pohl. za zprostředk.-nedaňová</v>
          </cell>
          <cell r="B732"/>
          <cell r="C732">
            <v>-2348934</v>
          </cell>
          <cell r="D732"/>
          <cell r="E732"/>
          <cell r="F732"/>
          <cell r="G732"/>
        </row>
        <row r="733">
          <cell r="A733" t="str">
            <v>323100 Různí dlužníci</v>
          </cell>
          <cell r="B733"/>
          <cell r="C733">
            <v>1599</v>
          </cell>
          <cell r="D733"/>
          <cell r="E733"/>
          <cell r="F733"/>
          <cell r="G733"/>
        </row>
        <row r="734">
          <cell r="A734" t="str">
            <v>323100 Různí dlužníci</v>
          </cell>
          <cell r="B734"/>
          <cell r="C734">
            <v>1599</v>
          </cell>
          <cell r="D734"/>
          <cell r="E734"/>
          <cell r="F734"/>
          <cell r="G734"/>
        </row>
        <row r="735">
          <cell r="A735" t="str">
            <v>327100 Poskytnuté zálohy dod</v>
          </cell>
          <cell r="B735"/>
          <cell r="C735">
            <v>5021049.09</v>
          </cell>
          <cell r="D735"/>
          <cell r="E735"/>
          <cell r="F735"/>
          <cell r="G735"/>
        </row>
        <row r="736">
          <cell r="A736" t="str">
            <v>327100 Poskytnuté zálohy dodavatelům</v>
          </cell>
          <cell r="B736"/>
          <cell r="C736">
            <v>5021049.09</v>
          </cell>
          <cell r="D736"/>
          <cell r="E736"/>
          <cell r="F736"/>
          <cell r="G736"/>
        </row>
        <row r="737">
          <cell r="A737" t="str">
            <v>327200 Poskytnuté zálohy dod</v>
          </cell>
          <cell r="B737"/>
          <cell r="C737">
            <v>30000</v>
          </cell>
          <cell r="D737"/>
          <cell r="E737"/>
          <cell r="G737"/>
        </row>
        <row r="738">
          <cell r="A738" t="str">
            <v>327200 Poskytnuté zálohy dodavatelům - ostatní</v>
          </cell>
          <cell r="B738"/>
          <cell r="C738">
            <v>30000</v>
          </cell>
          <cell r="D738"/>
          <cell r="E738"/>
          <cell r="G738"/>
        </row>
        <row r="739">
          <cell r="A739" t="str">
            <v>327500 Poskytnuté zálohy CCS</v>
          </cell>
          <cell r="B739"/>
          <cell r="C739">
            <v>135000</v>
          </cell>
          <cell r="D739"/>
          <cell r="E739"/>
          <cell r="F739"/>
          <cell r="G739"/>
        </row>
        <row r="740">
          <cell r="A740" t="str">
            <v>327500 Poskytnuté zálohy CCS</v>
          </cell>
          <cell r="B740"/>
          <cell r="C740">
            <v>135000</v>
          </cell>
          <cell r="D740"/>
          <cell r="E740"/>
          <cell r="F740"/>
          <cell r="G740"/>
        </row>
        <row r="741">
          <cell r="A741" t="str">
            <v>328100 Ostatní pohledávky</v>
          </cell>
          <cell r="B741"/>
          <cell r="C741">
            <v>15900</v>
          </cell>
          <cell r="D741"/>
          <cell r="E741"/>
          <cell r="G741"/>
        </row>
        <row r="742">
          <cell r="A742" t="str">
            <v>328100 Ostatní pohledávky</v>
          </cell>
          <cell r="B742"/>
          <cell r="C742">
            <v>15900</v>
          </cell>
          <cell r="D742"/>
          <cell r="E742"/>
          <cell r="G742"/>
        </row>
        <row r="743">
          <cell r="A743" t="str">
            <v xml:space="preserve">328210 Poskytnuté zálohy na </v>
          </cell>
          <cell r="B743"/>
          <cell r="C743">
            <v>4131252.48</v>
          </cell>
          <cell r="D743"/>
          <cell r="E743"/>
          <cell r="F743"/>
          <cell r="G743"/>
        </row>
        <row r="744">
          <cell r="A744" t="str">
            <v>328210 Poskytnuté zálohy na služby k nájemnému</v>
          </cell>
          <cell r="B744"/>
          <cell r="C744">
            <v>4131252.48</v>
          </cell>
          <cell r="D744"/>
          <cell r="E744"/>
          <cell r="F744"/>
          <cell r="G744"/>
        </row>
        <row r="745">
          <cell r="A745" t="str">
            <v>331120 Závazky z přímého poj</v>
          </cell>
          <cell r="B745"/>
          <cell r="C745">
            <v>-443247</v>
          </cell>
          <cell r="D745"/>
          <cell r="E745"/>
          <cell r="F745"/>
          <cell r="G745"/>
        </row>
        <row r="746">
          <cell r="A746" t="str">
            <v>331120 Závazky z přímého pojištění  Z</v>
          </cell>
          <cell r="B746"/>
          <cell r="C746">
            <v>-443247</v>
          </cell>
          <cell r="D746"/>
          <cell r="E746"/>
          <cell r="F746"/>
          <cell r="G746"/>
        </row>
        <row r="747">
          <cell r="A747" t="str">
            <v>331124 Závazky z přímého poj</v>
          </cell>
          <cell r="B747"/>
          <cell r="C747">
            <v>-1347201</v>
          </cell>
          <cell r="D747"/>
          <cell r="E747"/>
          <cell r="F747"/>
          <cell r="G747"/>
        </row>
        <row r="748">
          <cell r="A748" t="str">
            <v>331124 Závazky z přímého pojištění  -Unit Linked</v>
          </cell>
          <cell r="B748"/>
          <cell r="C748">
            <v>-1347201</v>
          </cell>
          <cell r="D748"/>
          <cell r="E748"/>
          <cell r="F748"/>
          <cell r="G748"/>
        </row>
        <row r="749">
          <cell r="A749" t="str">
            <v>331125 Závazky z přímého poj</v>
          </cell>
          <cell r="B749"/>
          <cell r="C749">
            <v>-1313387</v>
          </cell>
          <cell r="D749"/>
          <cell r="E749"/>
          <cell r="F749"/>
          <cell r="G749"/>
        </row>
        <row r="750">
          <cell r="A750" t="str">
            <v>331125 Závazky z přímého pojištění  FZ</v>
          </cell>
          <cell r="B750"/>
          <cell r="C750">
            <v>-1313387</v>
          </cell>
          <cell r="D750"/>
          <cell r="E750"/>
          <cell r="F750"/>
          <cell r="G750"/>
        </row>
        <row r="751">
          <cell r="A751" t="str">
            <v>331170 Závazky z přímého poj</v>
          </cell>
          <cell r="B751"/>
          <cell r="C751">
            <v>-64200</v>
          </cell>
          <cell r="D751"/>
          <cell r="E751"/>
          <cell r="G751"/>
        </row>
        <row r="752">
          <cell r="A752" t="str">
            <v>331170 Závazky z přímého pojištění  - úraz NP</v>
          </cell>
          <cell r="B752"/>
          <cell r="C752">
            <v>-64200</v>
          </cell>
          <cell r="D752"/>
          <cell r="E752"/>
          <cell r="G752"/>
        </row>
        <row r="753">
          <cell r="A753" t="str">
            <v>331220 Závazky z přímého poj</v>
          </cell>
          <cell r="B753"/>
          <cell r="C753">
            <v>-49182278.780000001</v>
          </cell>
          <cell r="D753"/>
          <cell r="E753"/>
          <cell r="G753"/>
        </row>
        <row r="754">
          <cell r="A754" t="str">
            <v>331220 Závazky z přímého pojištění -nestálci-život</v>
          </cell>
          <cell r="B754"/>
          <cell r="C754">
            <v>-49182278.780000001</v>
          </cell>
          <cell r="D754"/>
          <cell r="E754"/>
          <cell r="G754"/>
        </row>
        <row r="755">
          <cell r="A755" t="str">
            <v>331221 Závazky z přímého poj</v>
          </cell>
          <cell r="B755"/>
          <cell r="C755">
            <v>-12452586.789999999</v>
          </cell>
          <cell r="D755"/>
          <cell r="E755"/>
          <cell r="G755"/>
        </row>
        <row r="756">
          <cell r="A756" t="str">
            <v>331221 Závazky z přímého pojištění -nestálci-život-flexi</v>
          </cell>
          <cell r="B756"/>
          <cell r="C756">
            <v>-12452586.789999999</v>
          </cell>
          <cell r="D756"/>
          <cell r="E756"/>
          <cell r="G756"/>
        </row>
        <row r="757">
          <cell r="A757" t="str">
            <v>331224 Závazky z přímého poj</v>
          </cell>
          <cell r="B757"/>
          <cell r="C757">
            <v>-73113256.049999997</v>
          </cell>
          <cell r="D757"/>
          <cell r="E757"/>
          <cell r="G757"/>
        </row>
        <row r="758">
          <cell r="A758" t="str">
            <v>331224 Závazky z přímého pojištění -nestálci-Unit-Linked</v>
          </cell>
          <cell r="B758"/>
          <cell r="C758">
            <v>-73113256.049999997</v>
          </cell>
          <cell r="D758"/>
          <cell r="E758"/>
          <cell r="G758"/>
        </row>
        <row r="759">
          <cell r="A759" t="str">
            <v>331270 Závazky z přímého poj</v>
          </cell>
          <cell r="B759"/>
          <cell r="C759">
            <v>-6632638.5999999996</v>
          </cell>
          <cell r="D759"/>
          <cell r="E759"/>
          <cell r="G759"/>
        </row>
        <row r="760">
          <cell r="A760" t="str">
            <v>331270 Závazky z přímého pojištění -nestálci-úraz NP</v>
          </cell>
          <cell r="B760"/>
          <cell r="C760">
            <v>-6632638.5999999996</v>
          </cell>
          <cell r="D760"/>
          <cell r="E760"/>
          <cell r="G760"/>
        </row>
        <row r="761">
          <cell r="A761" t="str">
            <v>331280 Závazky z přímého poj</v>
          </cell>
          <cell r="B761"/>
          <cell r="C761">
            <v>-636.22</v>
          </cell>
          <cell r="D761"/>
          <cell r="E761"/>
          <cell r="G761"/>
        </row>
        <row r="762">
          <cell r="A762" t="str">
            <v>331280 Závazky z přímého pojištění -nestálci-CPV</v>
          </cell>
          <cell r="B762"/>
          <cell r="C762">
            <v>-636.22</v>
          </cell>
          <cell r="D762"/>
          <cell r="E762"/>
          <cell r="G762"/>
        </row>
        <row r="763">
          <cell r="A763" t="str">
            <v>331320 Ostatní závazky - cle</v>
          </cell>
          <cell r="B763"/>
          <cell r="C763">
            <v>-25046067.879999999</v>
          </cell>
          <cell r="D763"/>
          <cell r="E763"/>
          <cell r="G763"/>
        </row>
        <row r="764">
          <cell r="A764" t="str">
            <v>331320 Ostatní závazky - clearing - škodní účet - Z</v>
          </cell>
          <cell r="B764"/>
          <cell r="C764">
            <v>-25046067.879999999</v>
          </cell>
          <cell r="D764"/>
          <cell r="E764"/>
          <cell r="G764"/>
        </row>
        <row r="765">
          <cell r="A765" t="str">
            <v>331324 Ostatní závazky - cle</v>
          </cell>
          <cell r="B765"/>
          <cell r="C765">
            <v>-18090313</v>
          </cell>
          <cell r="D765"/>
          <cell r="E765"/>
          <cell r="G765"/>
        </row>
        <row r="766">
          <cell r="A766" t="str">
            <v>331324 Ostatní závazky - clearing - škodní účet - Unit-Li</v>
          </cell>
          <cell r="B766"/>
          <cell r="C766">
            <v>-18090313</v>
          </cell>
          <cell r="D766"/>
          <cell r="E766"/>
          <cell r="G766"/>
        </row>
        <row r="767">
          <cell r="A767" t="str">
            <v>331325 Ostatní závazky - cle</v>
          </cell>
          <cell r="B767"/>
          <cell r="C767">
            <v>-31819954</v>
          </cell>
          <cell r="D767"/>
          <cell r="E767"/>
          <cell r="G767"/>
        </row>
        <row r="768">
          <cell r="A768" t="str">
            <v>331325 Ostatní závazky - clearing - škodní účet - FZ</v>
          </cell>
          <cell r="B768"/>
          <cell r="C768">
            <v>-31819954</v>
          </cell>
          <cell r="D768"/>
          <cell r="E768"/>
          <cell r="G768"/>
        </row>
        <row r="769">
          <cell r="A769" t="str">
            <v>331370 Ostatní závazky - cle</v>
          </cell>
          <cell r="B769"/>
          <cell r="C769">
            <v>-17600</v>
          </cell>
          <cell r="D769"/>
          <cell r="E769"/>
          <cell r="F769"/>
          <cell r="G769"/>
        </row>
        <row r="770">
          <cell r="A770" t="str">
            <v>331370 Ostatní závazky - clearing - škodní účet - úraz NP</v>
          </cell>
          <cell r="B770"/>
          <cell r="C770">
            <v>-17600</v>
          </cell>
          <cell r="D770"/>
          <cell r="E770"/>
          <cell r="F770"/>
          <cell r="G770"/>
        </row>
        <row r="771">
          <cell r="A771" t="str">
            <v>332100 Závazky vůči zprostře</v>
          </cell>
          <cell r="B771"/>
          <cell r="C771">
            <v>-96974696</v>
          </cell>
          <cell r="D771"/>
          <cell r="E771"/>
          <cell r="G771"/>
        </row>
        <row r="772">
          <cell r="A772" t="str">
            <v>332100 Závazky vůči zprostředkovatelům</v>
          </cell>
          <cell r="B772"/>
          <cell r="C772">
            <v>-96974696</v>
          </cell>
          <cell r="D772"/>
          <cell r="E772"/>
          <cell r="G772"/>
        </row>
        <row r="773">
          <cell r="A773" t="str">
            <v>333300 Předepsané pojistné p</v>
          </cell>
          <cell r="B773"/>
          <cell r="C773">
            <v>-9203203</v>
          </cell>
          <cell r="D773"/>
          <cell r="E773"/>
          <cell r="G773"/>
        </row>
        <row r="774">
          <cell r="A774" t="str">
            <v>333300 Předepsané pojistné postoupené zajistiteli</v>
          </cell>
          <cell r="B774"/>
          <cell r="C774">
            <v>-9203203</v>
          </cell>
          <cell r="D774"/>
          <cell r="E774"/>
          <cell r="G774"/>
        </row>
        <row r="775">
          <cell r="A775" t="str">
            <v>333320 Předepsané pojistné p</v>
          </cell>
          <cell r="B775"/>
          <cell r="C775">
            <v>-378202457.23000002</v>
          </cell>
          <cell r="D775"/>
          <cell r="E775"/>
          <cell r="G775"/>
        </row>
        <row r="776">
          <cell r="A776" t="str">
            <v>333320 Předepsané pojistné post. zaj. - VIG - ŽP</v>
          </cell>
          <cell r="B776"/>
          <cell r="C776">
            <v>-378202457.23000002</v>
          </cell>
          <cell r="D776"/>
          <cell r="E776"/>
          <cell r="G776"/>
        </row>
        <row r="777">
          <cell r="A777" t="str">
            <v>333370 Předepsané pojistné p</v>
          </cell>
          <cell r="B777"/>
          <cell r="C777">
            <v>-20628157.5</v>
          </cell>
          <cell r="D777"/>
          <cell r="E777"/>
          <cell r="G777"/>
        </row>
        <row r="778">
          <cell r="A778" t="str">
            <v>333370 Předepsané pojistné post. zaj. - VIG - NP</v>
          </cell>
          <cell r="B778"/>
          <cell r="C778">
            <v>-20628157.5</v>
          </cell>
          <cell r="D778"/>
          <cell r="E778"/>
          <cell r="G778"/>
        </row>
        <row r="779">
          <cell r="A779" t="str">
            <v>333900 Předepsané pojistné p</v>
          </cell>
          <cell r="B779"/>
          <cell r="C779">
            <v>-16345270.01</v>
          </cell>
          <cell r="D779"/>
          <cell r="E779"/>
          <cell r="G779"/>
        </row>
        <row r="780">
          <cell r="A780" t="str">
            <v>333900 Předepsané pojistné postoup.zajistiteli-CSHYP</v>
          </cell>
          <cell r="B780"/>
          <cell r="C780">
            <v>-16345270.01</v>
          </cell>
          <cell r="D780"/>
          <cell r="E780"/>
          <cell r="G780"/>
        </row>
        <row r="781">
          <cell r="A781" t="str">
            <v>333980 Předepsané poj. post.</v>
          </cell>
          <cell r="B781"/>
          <cell r="C781">
            <v>-53804558.909999996</v>
          </cell>
          <cell r="D781"/>
          <cell r="E781"/>
          <cell r="G781"/>
        </row>
        <row r="782">
          <cell r="A782" t="str">
            <v>333980 Předepsané poj. post. zajist. CPV</v>
          </cell>
          <cell r="B782"/>
          <cell r="C782">
            <v>-53804558.909999996</v>
          </cell>
          <cell r="D782"/>
          <cell r="E782"/>
          <cell r="G782"/>
        </row>
        <row r="783">
          <cell r="A783" t="str">
            <v xml:space="preserve">338689 Závazky ze soupoj. - </v>
          </cell>
          <cell r="B783"/>
          <cell r="C783">
            <v>72</v>
          </cell>
          <cell r="D783"/>
          <cell r="E783"/>
          <cell r="G783"/>
        </row>
        <row r="784">
          <cell r="A784" t="str">
            <v>338689 Závazky ze soupoj. - pojistné - CPV-CÚ</v>
          </cell>
          <cell r="B784"/>
          <cell r="C784">
            <v>72</v>
          </cell>
          <cell r="D784"/>
          <cell r="E784"/>
          <cell r="G784"/>
        </row>
        <row r="785">
          <cell r="A785" t="str">
            <v>351100 Závazky k zaměstnanců</v>
          </cell>
          <cell r="B785"/>
          <cell r="C785">
            <v>-7413123</v>
          </cell>
          <cell r="D785"/>
          <cell r="E785"/>
          <cell r="G785"/>
        </row>
        <row r="786">
          <cell r="A786" t="str">
            <v>351100 Závazky k zaměstnancům ze závislé činnosti</v>
          </cell>
          <cell r="B786"/>
          <cell r="C786">
            <v>-7413123</v>
          </cell>
          <cell r="D786"/>
          <cell r="E786"/>
          <cell r="G786"/>
        </row>
        <row r="787">
          <cell r="A787" t="str">
            <v>353200 Ostatní závazky k zam</v>
          </cell>
          <cell r="B787"/>
          <cell r="C787">
            <v>-6549.47</v>
          </cell>
          <cell r="D787"/>
          <cell r="E787"/>
          <cell r="G787"/>
        </row>
        <row r="788">
          <cell r="A788" t="str">
            <v>353200 Ostatní závazky k zaměstnancům</v>
          </cell>
          <cell r="B788"/>
          <cell r="C788">
            <v>-6549.47</v>
          </cell>
          <cell r="D788"/>
          <cell r="E788"/>
          <cell r="G788"/>
        </row>
        <row r="789">
          <cell r="A789" t="str">
            <v>354100 Pohledávky za zaměstn</v>
          </cell>
          <cell r="B789"/>
          <cell r="C789">
            <v>93883.89</v>
          </cell>
          <cell r="D789"/>
          <cell r="E789"/>
          <cell r="G789"/>
        </row>
        <row r="790">
          <cell r="A790" t="str">
            <v>354100 Pohledávky za zaměstnanci - vyúčtování autoprov</v>
          </cell>
          <cell r="B790"/>
          <cell r="C790">
            <v>93883.89</v>
          </cell>
          <cell r="D790"/>
          <cell r="E790"/>
          <cell r="G790"/>
        </row>
        <row r="791">
          <cell r="A791" t="str">
            <v>354910 Pohledávky za zaměstn</v>
          </cell>
          <cell r="B791"/>
          <cell r="C791">
            <v>18948.47</v>
          </cell>
          <cell r="D791"/>
          <cell r="E791"/>
          <cell r="F791"/>
          <cell r="G791"/>
        </row>
        <row r="792">
          <cell r="A792" t="str">
            <v>354910 Pohledávky za zaměstnanci záloha na cestovné</v>
          </cell>
          <cell r="B792"/>
          <cell r="C792">
            <v>18948.47</v>
          </cell>
          <cell r="D792"/>
          <cell r="E792"/>
          <cell r="F792"/>
          <cell r="G792"/>
        </row>
        <row r="793">
          <cell r="A793" t="str">
            <v xml:space="preserve">354950 Pohl. za zaměstnanci </v>
          </cell>
          <cell r="B793"/>
          <cell r="C793">
            <v>19884</v>
          </cell>
          <cell r="D793"/>
          <cell r="E793"/>
          <cell r="F793"/>
          <cell r="G793"/>
        </row>
        <row r="794">
          <cell r="A794" t="str">
            <v>354950 Pohl. za zaměstnanci záloha na drobná vydání</v>
          </cell>
          <cell r="B794"/>
          <cell r="C794">
            <v>19884</v>
          </cell>
          <cell r="D794"/>
          <cell r="E794"/>
          <cell r="F794"/>
          <cell r="G794"/>
        </row>
        <row r="795">
          <cell r="A795" t="str">
            <v>354960 Pohledávky za manka a</v>
          </cell>
          <cell r="B795"/>
          <cell r="C795">
            <v>149138</v>
          </cell>
          <cell r="D795"/>
          <cell r="E795"/>
          <cell r="F795"/>
          <cell r="G795"/>
        </row>
        <row r="796">
          <cell r="A796" t="str">
            <v>354960 Pohledávky za manka a škody</v>
          </cell>
          <cell r="B796"/>
          <cell r="C796">
            <v>149138</v>
          </cell>
          <cell r="D796"/>
          <cell r="E796"/>
          <cell r="F796"/>
          <cell r="G796"/>
        </row>
        <row r="797">
          <cell r="A797" t="str">
            <v>354970 Ostatní pohledávky  z</v>
          </cell>
          <cell r="B797"/>
          <cell r="C797">
            <v>550</v>
          </cell>
          <cell r="D797"/>
          <cell r="E797"/>
          <cell r="G797"/>
        </row>
        <row r="798">
          <cell r="A798" t="str">
            <v>354970 Ostatní pohledávky  za zaměstnanci</v>
          </cell>
          <cell r="B798"/>
          <cell r="C798">
            <v>550</v>
          </cell>
          <cell r="D798"/>
          <cell r="E798"/>
          <cell r="G798"/>
        </row>
        <row r="799">
          <cell r="A799" t="str">
            <v>354981 Zápůjčky</v>
          </cell>
          <cell r="B799"/>
          <cell r="C799">
            <v>134</v>
          </cell>
          <cell r="D799"/>
          <cell r="E799"/>
          <cell r="G799"/>
        </row>
        <row r="800">
          <cell r="A800" t="str">
            <v>354981 Zápůjčky</v>
          </cell>
          <cell r="B800"/>
          <cell r="C800">
            <v>134</v>
          </cell>
          <cell r="D800"/>
          <cell r="E800"/>
          <cell r="G800"/>
        </row>
        <row r="801">
          <cell r="A801" t="str">
            <v>355100 Závazky ze zdravotníh</v>
          </cell>
          <cell r="B801"/>
          <cell r="C801">
            <v>-1452525</v>
          </cell>
          <cell r="D801"/>
          <cell r="E801"/>
          <cell r="G801"/>
        </row>
        <row r="802">
          <cell r="A802" t="str">
            <v>355100 Závazky ze zdravotního pojištění</v>
          </cell>
          <cell r="B802"/>
          <cell r="C802">
            <v>-1452525</v>
          </cell>
          <cell r="D802"/>
          <cell r="E802"/>
          <cell r="G802"/>
        </row>
        <row r="803">
          <cell r="A803" t="str">
            <v>355200 Zúčtování s instituce</v>
          </cell>
          <cell r="B803"/>
          <cell r="C803">
            <v>-3062868</v>
          </cell>
          <cell r="D803"/>
          <cell r="E803"/>
          <cell r="G803"/>
        </row>
        <row r="804">
          <cell r="A804" t="str">
            <v>355200 Zúčtování s institucemi sociálního zabezpečení</v>
          </cell>
          <cell r="B804"/>
          <cell r="C804">
            <v>-3062868</v>
          </cell>
          <cell r="D804"/>
          <cell r="E804"/>
          <cell r="G804"/>
        </row>
        <row r="805">
          <cell r="A805" t="str">
            <v xml:space="preserve">359354 Opravné položky k SÚ </v>
          </cell>
          <cell r="B805"/>
          <cell r="C805">
            <v>-132182</v>
          </cell>
          <cell r="D805"/>
          <cell r="E805"/>
          <cell r="G805"/>
        </row>
        <row r="806">
          <cell r="A806" t="str">
            <v>359354 Opravné položky k SÚ 354 - daňově účinné</v>
          </cell>
          <cell r="B806"/>
          <cell r="C806">
            <v>-132182</v>
          </cell>
          <cell r="D806"/>
          <cell r="E806"/>
          <cell r="G806"/>
        </row>
        <row r="807">
          <cell r="A807" t="str">
            <v>363100 Dodavatelé</v>
          </cell>
          <cell r="B807"/>
          <cell r="C807">
            <v>-1288622.93</v>
          </cell>
          <cell r="D807"/>
          <cell r="E807"/>
          <cell r="G807"/>
        </row>
        <row r="808">
          <cell r="A808" t="str">
            <v>363100 Dodavatelé</v>
          </cell>
          <cell r="B808"/>
          <cell r="C808">
            <v>-1288622.93</v>
          </cell>
          <cell r="D808"/>
          <cell r="E808"/>
          <cell r="G808"/>
        </row>
        <row r="809">
          <cell r="A809" t="str">
            <v>363537 Dodavatelé-vymáhání p</v>
          </cell>
          <cell r="B809"/>
          <cell r="C809">
            <v>-395140</v>
          </cell>
          <cell r="D809"/>
          <cell r="E809"/>
          <cell r="G809"/>
        </row>
        <row r="810">
          <cell r="A810" t="str">
            <v>363537 Dodavatelé-vymáhání pohledávek</v>
          </cell>
          <cell r="B810"/>
          <cell r="C810">
            <v>-395140</v>
          </cell>
          <cell r="D810"/>
          <cell r="E810"/>
          <cell r="G810"/>
        </row>
        <row r="811">
          <cell r="A811" t="str">
            <v>368100 Přijaté provozní zálo</v>
          </cell>
          <cell r="B811"/>
          <cell r="C811">
            <v>-887844.9</v>
          </cell>
          <cell r="D811"/>
          <cell r="E811"/>
          <cell r="G811"/>
        </row>
        <row r="812">
          <cell r="A812" t="str">
            <v>368100 Přijaté provozní zálohy</v>
          </cell>
          <cell r="B812"/>
          <cell r="C812">
            <v>-887844.9</v>
          </cell>
          <cell r="D812"/>
          <cell r="E812"/>
          <cell r="G812"/>
        </row>
        <row r="813">
          <cell r="A813" t="str">
            <v>368210 Přijaté provozní zálo</v>
          </cell>
          <cell r="B813"/>
          <cell r="C813">
            <v>-380725</v>
          </cell>
          <cell r="D813"/>
          <cell r="E813"/>
          <cell r="G813"/>
        </row>
        <row r="814">
          <cell r="A814" t="str">
            <v>368210 Přijaté provozní zálohy z pronájmu</v>
          </cell>
          <cell r="B814"/>
          <cell r="C814">
            <v>-380725</v>
          </cell>
          <cell r="D814"/>
          <cell r="E814"/>
          <cell r="G814"/>
        </row>
        <row r="815">
          <cell r="A815" t="str">
            <v>369100 Ostatní závazky z mez</v>
          </cell>
          <cell r="B815"/>
          <cell r="C815">
            <v>-411768</v>
          </cell>
          <cell r="D815"/>
          <cell r="E815"/>
          <cell r="G815"/>
        </row>
        <row r="816">
          <cell r="A816" t="str">
            <v>369100 Ostatní závazky z mezd</v>
          </cell>
          <cell r="B816"/>
          <cell r="C816">
            <v>-411768</v>
          </cell>
          <cell r="D816"/>
          <cell r="E816"/>
          <cell r="G816"/>
        </row>
        <row r="817">
          <cell r="A817" t="str">
            <v>369400 Ostatní závazky</v>
          </cell>
          <cell r="B817"/>
          <cell r="C817">
            <v>-42171.27</v>
          </cell>
          <cell r="D817"/>
          <cell r="E817"/>
          <cell r="G817"/>
        </row>
        <row r="818">
          <cell r="A818" t="str">
            <v>369400 Ostatní závazky</v>
          </cell>
          <cell r="B818"/>
          <cell r="C818">
            <v>-42171.27</v>
          </cell>
          <cell r="D818"/>
          <cell r="E818"/>
          <cell r="G818"/>
        </row>
        <row r="819">
          <cell r="A819" t="str">
            <v>369410 Ostatní závazky - pla</v>
          </cell>
          <cell r="B819"/>
          <cell r="C819">
            <v>-32334</v>
          </cell>
          <cell r="D819"/>
          <cell r="E819"/>
          <cell r="G819"/>
        </row>
        <row r="820">
          <cell r="A820" t="str">
            <v>369410 Ostatní závazky - platby na chybný účet PČS</v>
          </cell>
          <cell r="B820"/>
          <cell r="C820">
            <v>-32334</v>
          </cell>
          <cell r="D820"/>
          <cell r="E820"/>
          <cell r="G820"/>
        </row>
        <row r="821">
          <cell r="A821" t="str">
            <v>369900 Ostatní závazky</v>
          </cell>
          <cell r="B821"/>
          <cell r="C821">
            <v>0</v>
          </cell>
          <cell r="D821"/>
          <cell r="E821"/>
          <cell r="G821"/>
        </row>
        <row r="822">
          <cell r="A822" t="str">
            <v>369900 Ostatní závazky</v>
          </cell>
          <cell r="B822"/>
          <cell r="C822">
            <v>0</v>
          </cell>
          <cell r="D822"/>
          <cell r="E822"/>
          <cell r="G822"/>
        </row>
        <row r="823">
          <cell r="A823" t="str">
            <v>369990 Ostatní závazky - lék</v>
          </cell>
          <cell r="B823"/>
          <cell r="C823">
            <v>-207886</v>
          </cell>
          <cell r="D823"/>
          <cell r="E823"/>
          <cell r="G823"/>
        </row>
        <row r="824">
          <cell r="A824" t="str">
            <v>369990 Ostatní závazky - lékaři</v>
          </cell>
          <cell r="B824"/>
          <cell r="C824">
            <v>-207886</v>
          </cell>
          <cell r="D824"/>
          <cell r="E824"/>
          <cell r="G824"/>
        </row>
        <row r="825">
          <cell r="A825" t="str">
            <v>369999 Ostatní závazky - cle</v>
          </cell>
          <cell r="B825"/>
          <cell r="C825">
            <v>119179.42</v>
          </cell>
          <cell r="D825"/>
          <cell r="E825"/>
          <cell r="G825"/>
        </row>
        <row r="826">
          <cell r="A826" t="str">
            <v>369999 Ostatní závazky - clearing</v>
          </cell>
          <cell r="B826"/>
          <cell r="C826">
            <v>119179.42</v>
          </cell>
          <cell r="D826"/>
          <cell r="E826"/>
          <cell r="G826"/>
        </row>
        <row r="827">
          <cell r="A827" t="str">
            <v>371200 Daň z příjmů právnick</v>
          </cell>
          <cell r="B827"/>
          <cell r="C827">
            <v>48902000</v>
          </cell>
          <cell r="D827"/>
          <cell r="E827"/>
          <cell r="G827"/>
        </row>
        <row r="828">
          <cell r="A828" t="str">
            <v>371200 Daň z příjmů právnických osob - daň. pohledávka</v>
          </cell>
          <cell r="B828"/>
          <cell r="C828">
            <v>48902000</v>
          </cell>
          <cell r="D828"/>
          <cell r="E828"/>
          <cell r="G828"/>
        </row>
        <row r="829">
          <cell r="A829" t="str">
            <v>371653 Srážková daň z divide</v>
          </cell>
          <cell r="B829"/>
          <cell r="C829">
            <v>1010517.52</v>
          </cell>
          <cell r="D829"/>
          <cell r="E829"/>
          <cell r="G829"/>
        </row>
        <row r="830">
          <cell r="A830" t="str">
            <v>371653 Srážková daň z dividend (do 15 %)</v>
          </cell>
          <cell r="B830"/>
          <cell r="C830">
            <v>1010517.52</v>
          </cell>
          <cell r="D830"/>
          <cell r="E830"/>
          <cell r="G830"/>
        </row>
        <row r="831">
          <cell r="A831" t="str">
            <v xml:space="preserve">371654 Srážková daň (nad 15 </v>
          </cell>
          <cell r="B831"/>
          <cell r="C831">
            <v>72965.960000000006</v>
          </cell>
          <cell r="D831"/>
          <cell r="E831"/>
          <cell r="G831"/>
        </row>
        <row r="832">
          <cell r="A832" t="str">
            <v>371654 Srážková daň (nad 15 % do sazby o zam.dv.zdan.)</v>
          </cell>
          <cell r="B832"/>
          <cell r="C832">
            <v>72965.960000000006</v>
          </cell>
          <cell r="D832"/>
          <cell r="E832"/>
          <cell r="G832"/>
        </row>
        <row r="833">
          <cell r="A833" t="str">
            <v>372200 Daň z příjmů ze závis</v>
          </cell>
          <cell r="B833"/>
          <cell r="C833">
            <v>-1511723</v>
          </cell>
          <cell r="D833"/>
          <cell r="E833"/>
          <cell r="G833"/>
        </row>
        <row r="834">
          <cell r="A834" t="str">
            <v>372200 Daň z příjmů ze závislé činnosti</v>
          </cell>
          <cell r="B834"/>
          <cell r="C834">
            <v>-1511723</v>
          </cell>
          <cell r="D834"/>
          <cell r="E834"/>
          <cell r="G834"/>
        </row>
        <row r="835">
          <cell r="A835" t="str">
            <v>372355 FÚ - důchodové spořen</v>
          </cell>
          <cell r="B835"/>
          <cell r="C835">
            <v>-22653</v>
          </cell>
          <cell r="D835"/>
          <cell r="E835"/>
          <cell r="G835"/>
        </row>
        <row r="836">
          <cell r="A836" t="str">
            <v>372355 FÚ - důchodové spoření</v>
          </cell>
          <cell r="B836"/>
          <cell r="C836">
            <v>-22653</v>
          </cell>
          <cell r="D836"/>
          <cell r="E836"/>
          <cell r="G836"/>
        </row>
        <row r="837">
          <cell r="A837" t="str">
            <v>372400 Daň silniční</v>
          </cell>
          <cell r="B837"/>
          <cell r="C837">
            <v>0</v>
          </cell>
          <cell r="D837"/>
          <cell r="E837"/>
          <cell r="G837"/>
        </row>
        <row r="838">
          <cell r="A838" t="str">
            <v>372400 Daň silniční</v>
          </cell>
          <cell r="B838"/>
          <cell r="C838">
            <v>0</v>
          </cell>
          <cell r="D838"/>
          <cell r="E838"/>
          <cell r="G838"/>
        </row>
        <row r="839">
          <cell r="A839" t="str">
            <v>372520 Srážková daň  z pojis</v>
          </cell>
          <cell r="B839"/>
          <cell r="C839">
            <v>-1656</v>
          </cell>
          <cell r="D839"/>
          <cell r="E839"/>
          <cell r="G839"/>
        </row>
        <row r="840">
          <cell r="A840" t="str">
            <v>372520 Srážková daň  z pojistných událostí (15%)</v>
          </cell>
          <cell r="B840"/>
          <cell r="C840">
            <v>-1656</v>
          </cell>
          <cell r="D840"/>
          <cell r="E840"/>
          <cell r="G840"/>
        </row>
        <row r="841">
          <cell r="A841" t="str">
            <v>373114 Daň z přidané hodnoty</v>
          </cell>
          <cell r="B841"/>
          <cell r="C841">
            <v>0</v>
          </cell>
          <cell r="D841"/>
          <cell r="E841"/>
          <cell r="G841"/>
        </row>
        <row r="842">
          <cell r="A842" t="str">
            <v>373114 Daň z přidané hodnoty -  sníž.sazba 14 %</v>
          </cell>
          <cell r="B842"/>
          <cell r="C842">
            <v>0</v>
          </cell>
          <cell r="D842"/>
          <cell r="E842"/>
          <cell r="G842"/>
        </row>
        <row r="843">
          <cell r="A843" t="str">
            <v>373120 Daň z přidané hodnoty</v>
          </cell>
          <cell r="B843"/>
          <cell r="C843">
            <v>0</v>
          </cell>
          <cell r="D843"/>
          <cell r="E843"/>
          <cell r="G843"/>
        </row>
        <row r="844">
          <cell r="A844" t="str">
            <v>373120 Daň z přidané hodnoty - 20 %</v>
          </cell>
          <cell r="B844"/>
          <cell r="C844">
            <v>0</v>
          </cell>
          <cell r="D844"/>
          <cell r="E844"/>
          <cell r="G844"/>
        </row>
        <row r="845">
          <cell r="A845" t="str">
            <v>373121 Daň z přidané hodnoty</v>
          </cell>
          <cell r="B845"/>
          <cell r="C845">
            <v>-1155.3499999999999</v>
          </cell>
          <cell r="D845"/>
          <cell r="E845"/>
          <cell r="G845"/>
        </row>
        <row r="846">
          <cell r="A846" t="str">
            <v>373121 Daň z přidané hodnoty - 21 % (výstupní)</v>
          </cell>
          <cell r="B846"/>
          <cell r="C846">
            <v>-1155.3499999999999</v>
          </cell>
          <cell r="D846"/>
          <cell r="E846"/>
          <cell r="G846"/>
        </row>
        <row r="847">
          <cell r="A847" t="str">
            <v>377100 Odložený daňový závaz</v>
          </cell>
          <cell r="B847"/>
          <cell r="C847">
            <v>-3238733.37</v>
          </cell>
          <cell r="D847"/>
          <cell r="E847"/>
          <cell r="G847"/>
        </row>
        <row r="848">
          <cell r="A848" t="str">
            <v>377100 Odložený daňový závazek nebo pohledávka</v>
          </cell>
          <cell r="B848"/>
          <cell r="C848">
            <v>-3238733.37</v>
          </cell>
          <cell r="D848"/>
          <cell r="E848"/>
          <cell r="G848"/>
        </row>
        <row r="849">
          <cell r="A849" t="str">
            <v>377101 Odložená daň k oceňov</v>
          </cell>
          <cell r="B849"/>
          <cell r="C849">
            <v>-83410.009999999995</v>
          </cell>
          <cell r="D849"/>
          <cell r="E849"/>
          <cell r="G849"/>
        </row>
        <row r="850">
          <cell r="A850" t="str">
            <v>377101 Odložená daň k oceňov. rozdílu k pozemkům</v>
          </cell>
          <cell r="B850"/>
          <cell r="C850">
            <v>-83410.009999999995</v>
          </cell>
          <cell r="D850"/>
          <cell r="E850"/>
          <cell r="G850"/>
        </row>
        <row r="851">
          <cell r="A851" t="str">
            <v>377102 Odložená daň k oceňov</v>
          </cell>
          <cell r="B851"/>
          <cell r="C851">
            <v>1168132.0900000001</v>
          </cell>
          <cell r="D851"/>
          <cell r="E851"/>
          <cell r="G851"/>
        </row>
        <row r="852">
          <cell r="A852" t="str">
            <v>377102 Odložená daň k oceňov. rozdílům k budovám</v>
          </cell>
          <cell r="B852"/>
          <cell r="C852">
            <v>1168132.0900000001</v>
          </cell>
          <cell r="D852"/>
          <cell r="E852"/>
          <cell r="G852"/>
        </row>
        <row r="853">
          <cell r="A853" t="str">
            <v>377170 Odlož.daň - podíl s p</v>
          </cell>
          <cell r="B853"/>
          <cell r="C853">
            <v>-403576.15</v>
          </cell>
          <cell r="D853"/>
          <cell r="E853"/>
          <cell r="G853"/>
        </row>
        <row r="854">
          <cell r="A854" t="str">
            <v>377170 Odlož.daň - podíl s podst.vlivem</v>
          </cell>
          <cell r="B854"/>
          <cell r="C854">
            <v>-403576.15</v>
          </cell>
          <cell r="D854"/>
          <cell r="E854"/>
          <cell r="G854"/>
        </row>
        <row r="855">
          <cell r="A855" t="str">
            <v>377450 Odlož.daň - HTM - ost</v>
          </cell>
          <cell r="B855"/>
          <cell r="C855">
            <v>-12922391.960000001</v>
          </cell>
          <cell r="D855"/>
          <cell r="E855"/>
          <cell r="G855"/>
        </row>
        <row r="856">
          <cell r="A856" t="str">
            <v>377450 Odlož.daň - HTM - ost. dluhop.</v>
          </cell>
          <cell r="B856"/>
          <cell r="C856">
            <v>-12922391.960000001</v>
          </cell>
          <cell r="D856"/>
          <cell r="E856"/>
          <cell r="G856"/>
        </row>
        <row r="857">
          <cell r="A857" t="str">
            <v>377455 Odlož.daň - HTM -HZL</v>
          </cell>
          <cell r="B857"/>
          <cell r="C857">
            <v>2402139.36</v>
          </cell>
          <cell r="D857"/>
          <cell r="E857"/>
          <cell r="G857"/>
        </row>
        <row r="858">
          <cell r="A858" t="str">
            <v>377455 Odlož.daň - HTM -HZL</v>
          </cell>
          <cell r="B858"/>
          <cell r="C858">
            <v>2402139.36</v>
          </cell>
          <cell r="D858"/>
          <cell r="E858"/>
          <cell r="G858"/>
        </row>
        <row r="859">
          <cell r="A859" t="str">
            <v>391300 Předplatné novin a ča</v>
          </cell>
          <cell r="B859"/>
          <cell r="C859">
            <v>5917.94</v>
          </cell>
          <cell r="D859"/>
          <cell r="E859"/>
          <cell r="G859"/>
        </row>
        <row r="860">
          <cell r="A860" t="str">
            <v>391300 Předplatné novin a časopisů</v>
          </cell>
          <cell r="B860"/>
          <cell r="C860">
            <v>5917.94</v>
          </cell>
          <cell r="D860"/>
          <cell r="E860"/>
          <cell r="G860"/>
        </row>
        <row r="861">
          <cell r="A861" t="str">
            <v>391401 Pořizovací náklady na</v>
          </cell>
          <cell r="B861"/>
          <cell r="C861">
            <v>78369.990000000005</v>
          </cell>
          <cell r="D861"/>
          <cell r="E861"/>
          <cell r="G861"/>
        </row>
        <row r="862">
          <cell r="A862" t="str">
            <v>391401 Pořizovací náklady na poj.sml. - NP daň.</v>
          </cell>
          <cell r="B862"/>
          <cell r="C862">
            <v>78369.990000000005</v>
          </cell>
          <cell r="D862"/>
          <cell r="E862"/>
          <cell r="G862"/>
        </row>
        <row r="863">
          <cell r="A863" t="str">
            <v>391424 Pořizovací náklady na</v>
          </cell>
          <cell r="B863"/>
          <cell r="C863">
            <v>600734092.74000001</v>
          </cell>
          <cell r="D863"/>
          <cell r="E863"/>
          <cell r="G863"/>
        </row>
        <row r="864">
          <cell r="A864" t="str">
            <v>391424 Pořizovací náklady na poj.sml. - UL</v>
          </cell>
          <cell r="B864"/>
          <cell r="C864">
            <v>600734092.74000001</v>
          </cell>
          <cell r="D864"/>
          <cell r="E864"/>
          <cell r="G864"/>
        </row>
        <row r="865">
          <cell r="A865" t="str">
            <v>391425 Pořizovací náklady na</v>
          </cell>
          <cell r="B865"/>
          <cell r="C865">
            <v>13159454.08</v>
          </cell>
          <cell r="D865"/>
          <cell r="E865"/>
          <cell r="G865"/>
        </row>
        <row r="866">
          <cell r="A866" t="str">
            <v>391425 Pořizovací náklady na poj.sml. - FZ</v>
          </cell>
          <cell r="B866"/>
          <cell r="C866">
            <v>13159454.08</v>
          </cell>
          <cell r="D866"/>
          <cell r="E866"/>
          <cell r="G866"/>
        </row>
        <row r="867">
          <cell r="A867" t="str">
            <v>391434 Časové rozlišení PN -</v>
          </cell>
          <cell r="B867"/>
          <cell r="C867">
            <v>860487133.89999998</v>
          </cell>
          <cell r="D867"/>
          <cell r="E867"/>
          <cell r="G867"/>
        </row>
        <row r="868">
          <cell r="A868" t="str">
            <v>391434 Časové rozlišení PN - DAC 2 - UL</v>
          </cell>
          <cell r="B868"/>
          <cell r="C868">
            <v>860487133.89999998</v>
          </cell>
          <cell r="D868"/>
          <cell r="E868"/>
          <cell r="G868"/>
        </row>
        <row r="869">
          <cell r="A869" t="str">
            <v>391435 Časové rozlišení PN -</v>
          </cell>
          <cell r="B869"/>
          <cell r="C869">
            <v>117920638.88</v>
          </cell>
          <cell r="D869"/>
          <cell r="E869"/>
          <cell r="G869"/>
        </row>
        <row r="870">
          <cell r="A870" t="str">
            <v>391435 Časové rozlišení PN - DAC 2 - FZ</v>
          </cell>
          <cell r="B870"/>
          <cell r="C870">
            <v>117920638.88</v>
          </cell>
          <cell r="D870"/>
          <cell r="E870"/>
          <cell r="G870"/>
        </row>
        <row r="871">
          <cell r="A871" t="str">
            <v>391500 Ostatní časové rozliš</v>
          </cell>
          <cell r="B871"/>
          <cell r="C871">
            <v>677121.44</v>
          </cell>
          <cell r="D871"/>
          <cell r="E871"/>
          <cell r="G871"/>
        </row>
        <row r="872">
          <cell r="A872" t="str">
            <v>391500 Ostatní časové rozlišení aktiv</v>
          </cell>
          <cell r="B872"/>
          <cell r="C872">
            <v>677121.44</v>
          </cell>
          <cell r="D872"/>
          <cell r="E872"/>
          <cell r="G872"/>
        </row>
        <row r="873">
          <cell r="A873" t="str">
            <v>391620 ČRN - provize z nezaú</v>
          </cell>
          <cell r="B873"/>
          <cell r="C873">
            <v>2088</v>
          </cell>
          <cell r="D873"/>
          <cell r="E873"/>
          <cell r="G873"/>
        </row>
        <row r="874">
          <cell r="A874" t="str">
            <v>391620 ČRN - provize z nezaúčtovaného pojistného Z</v>
          </cell>
          <cell r="B874"/>
          <cell r="C874">
            <v>2088</v>
          </cell>
          <cell r="D874"/>
          <cell r="E874"/>
          <cell r="G874"/>
        </row>
        <row r="875">
          <cell r="A875" t="str">
            <v>391624 ČRN - provize z nezaú</v>
          </cell>
          <cell r="B875"/>
          <cell r="C875">
            <v>20917001</v>
          </cell>
          <cell r="D875"/>
          <cell r="E875"/>
          <cell r="F875"/>
          <cell r="G875"/>
        </row>
        <row r="876">
          <cell r="A876" t="str">
            <v>391624 ČRN - provize z nezaúčtovaného pojistného UL</v>
          </cell>
          <cell r="B876"/>
          <cell r="C876">
            <v>20917001</v>
          </cell>
          <cell r="D876"/>
          <cell r="E876"/>
          <cell r="F876"/>
          <cell r="G876"/>
        </row>
        <row r="877">
          <cell r="A877" t="str">
            <v>391625 ČRN - provize z nezaú</v>
          </cell>
          <cell r="B877"/>
          <cell r="C877">
            <v>271473</v>
          </cell>
          <cell r="D877"/>
          <cell r="E877"/>
          <cell r="G877"/>
        </row>
        <row r="878">
          <cell r="A878" t="str">
            <v>391625 ČRN - provize z nezaúčtovaného pojistného FZ</v>
          </cell>
          <cell r="B878"/>
          <cell r="C878">
            <v>271473</v>
          </cell>
          <cell r="D878"/>
          <cell r="E878"/>
          <cell r="G878"/>
        </row>
        <row r="879">
          <cell r="A879" t="str">
            <v>391670 ČRN - provize z nezaú</v>
          </cell>
          <cell r="B879"/>
          <cell r="C879">
            <v>14419</v>
          </cell>
          <cell r="D879"/>
          <cell r="E879"/>
          <cell r="G879"/>
        </row>
        <row r="880">
          <cell r="A880" t="str">
            <v>391670 ČRN - provize z nezaúčtovaného pojistného U</v>
          </cell>
          <cell r="B880"/>
          <cell r="C880">
            <v>14419</v>
          </cell>
          <cell r="D880"/>
          <cell r="E880"/>
          <cell r="G880"/>
        </row>
        <row r="881">
          <cell r="A881" t="str">
            <v xml:space="preserve">394200 Naběhlý úrok  z TV - </v>
          </cell>
          <cell r="B881"/>
          <cell r="C881">
            <v>0</v>
          </cell>
          <cell r="D881"/>
          <cell r="E881"/>
          <cell r="G881"/>
        </row>
        <row r="882">
          <cell r="A882" t="str">
            <v>394200 Naběhlý úrok  z TV - ŽP</v>
          </cell>
          <cell r="B882"/>
          <cell r="C882">
            <v>0</v>
          </cell>
          <cell r="D882"/>
          <cell r="E882"/>
          <cell r="G882"/>
        </row>
        <row r="883">
          <cell r="A883" t="str">
            <v xml:space="preserve">394250 Naběhlý úrok  z TV - </v>
          </cell>
          <cell r="B883"/>
          <cell r="C883">
            <v>0</v>
          </cell>
          <cell r="D883"/>
          <cell r="E883"/>
          <cell r="G883"/>
        </row>
        <row r="884">
          <cell r="A884" t="str">
            <v>394250 Naběhlý úrok  z TV - NP</v>
          </cell>
          <cell r="B884"/>
          <cell r="C884">
            <v>0</v>
          </cell>
          <cell r="D884"/>
          <cell r="E884"/>
          <cell r="G884"/>
        </row>
        <row r="885">
          <cell r="A885" t="str">
            <v>397100 Ostatní dohadné polož</v>
          </cell>
          <cell r="B885"/>
          <cell r="C885">
            <v>179247.95</v>
          </cell>
          <cell r="D885"/>
          <cell r="E885"/>
          <cell r="G885"/>
        </row>
        <row r="886">
          <cell r="A886" t="str">
            <v>397100 Ostatní dohadné položky aktivní</v>
          </cell>
          <cell r="B886"/>
          <cell r="C886">
            <v>179247.95</v>
          </cell>
          <cell r="D886"/>
          <cell r="E886"/>
          <cell r="G886"/>
        </row>
        <row r="887">
          <cell r="A887" t="str">
            <v xml:space="preserve">397300 Dohadné účty aktivní </v>
          </cell>
          <cell r="B887"/>
          <cell r="C887">
            <v>0</v>
          </cell>
          <cell r="D887"/>
          <cell r="E887"/>
          <cell r="G887"/>
        </row>
        <row r="888">
          <cell r="A888" t="str">
            <v>397300 Dohadné účty aktivní - náhrady od pojišťovny</v>
          </cell>
          <cell r="B888"/>
          <cell r="C888">
            <v>0</v>
          </cell>
          <cell r="D888"/>
          <cell r="E888"/>
          <cell r="G888"/>
        </row>
        <row r="889">
          <cell r="A889" t="str">
            <v>397500 Přefakturace nakupova</v>
          </cell>
          <cell r="B889"/>
          <cell r="C889">
            <v>1565388.9</v>
          </cell>
          <cell r="D889"/>
          <cell r="E889"/>
          <cell r="G889"/>
        </row>
        <row r="890">
          <cell r="A890" t="str">
            <v>397500 Přefakturace nakupovaných výkonů</v>
          </cell>
          <cell r="B890"/>
          <cell r="C890">
            <v>1565388.9</v>
          </cell>
          <cell r="D890"/>
          <cell r="E890"/>
          <cell r="G890"/>
        </row>
        <row r="891">
          <cell r="A891" t="str">
            <v>397600 Zúčtování se zajistit</v>
          </cell>
          <cell r="B891"/>
          <cell r="C891">
            <v>0</v>
          </cell>
          <cell r="D891"/>
          <cell r="E891"/>
          <cell r="G891"/>
        </row>
        <row r="892">
          <cell r="A892" t="str">
            <v>397600 Zúčtování se zajistitelem</v>
          </cell>
          <cell r="B892"/>
          <cell r="C892">
            <v>0</v>
          </cell>
          <cell r="D892"/>
          <cell r="E892"/>
          <cell r="G892"/>
        </row>
        <row r="893">
          <cell r="A893" t="str">
            <v>397610 Dohadná položka-provi</v>
          </cell>
          <cell r="B893"/>
          <cell r="C893">
            <v>0</v>
          </cell>
          <cell r="D893"/>
          <cell r="E893"/>
          <cell r="G893"/>
        </row>
        <row r="894">
          <cell r="A894" t="str">
            <v>397610 Dohadná položka-provize ze zisku zajistitele</v>
          </cell>
          <cell r="B894"/>
          <cell r="C894">
            <v>0</v>
          </cell>
          <cell r="D894"/>
          <cell r="E894"/>
          <cell r="G894"/>
        </row>
        <row r="895">
          <cell r="A895" t="str">
            <v>397700 Dohadná položka aktiv</v>
          </cell>
          <cell r="B895"/>
          <cell r="C895">
            <v>110329227</v>
          </cell>
          <cell r="D895"/>
          <cell r="E895"/>
          <cell r="G895"/>
        </row>
        <row r="896">
          <cell r="A896" t="str">
            <v>397700 Dohadná položka aktivní (nevyfaktur.pojistné)</v>
          </cell>
          <cell r="B896"/>
          <cell r="C896">
            <v>110329227</v>
          </cell>
          <cell r="D896"/>
          <cell r="E896"/>
          <cell r="G896"/>
        </row>
        <row r="897">
          <cell r="A897" t="str">
            <v>398100 Ostatní dohadné polož</v>
          </cell>
          <cell r="B897"/>
          <cell r="C897">
            <v>-7247231</v>
          </cell>
          <cell r="D897"/>
          <cell r="E897"/>
          <cell r="G897"/>
        </row>
        <row r="898">
          <cell r="A898" t="str">
            <v>398100 Ostatní dohadné položky pasivní</v>
          </cell>
          <cell r="B898"/>
          <cell r="C898">
            <v>-7247231</v>
          </cell>
          <cell r="D898"/>
          <cell r="E898"/>
          <cell r="G898"/>
        </row>
        <row r="899">
          <cell r="A899" t="str">
            <v>398110 Dohadná položka-mzdov</v>
          </cell>
          <cell r="B899"/>
          <cell r="C899">
            <v>-8425705.5999999996</v>
          </cell>
          <cell r="D899"/>
          <cell r="E899"/>
          <cell r="G899"/>
        </row>
        <row r="900">
          <cell r="A900" t="str">
            <v>398110 Dohadná položka-mzdové náklady - externí doklad</v>
          </cell>
          <cell r="B900"/>
          <cell r="C900">
            <v>-8425705.5999999996</v>
          </cell>
          <cell r="D900"/>
          <cell r="E900"/>
          <cell r="G900"/>
        </row>
        <row r="901">
          <cell r="A901" t="str">
            <v>398200 Nevyfakturované dodáv</v>
          </cell>
          <cell r="B901"/>
          <cell r="C901">
            <v>-6742524.8300000001</v>
          </cell>
          <cell r="D901"/>
          <cell r="E901"/>
          <cell r="G901"/>
        </row>
        <row r="902">
          <cell r="A902" t="str">
            <v>398200 Nevyfakturované dodávky</v>
          </cell>
          <cell r="B902"/>
          <cell r="C902">
            <v>-6742524.8300000001</v>
          </cell>
          <cell r="D902"/>
          <cell r="E902"/>
          <cell r="G902"/>
        </row>
        <row r="903">
          <cell r="A903" t="str">
            <v>398300 Zálohy na služby k ná</v>
          </cell>
          <cell r="B903"/>
          <cell r="C903">
            <v>-4131252.48</v>
          </cell>
          <cell r="D903"/>
          <cell r="E903"/>
          <cell r="G903"/>
        </row>
        <row r="904">
          <cell r="A904" t="str">
            <v>398300 Zálohy na služby k nájemnému</v>
          </cell>
          <cell r="B904"/>
          <cell r="C904">
            <v>-4131252.48</v>
          </cell>
          <cell r="D904"/>
          <cell r="E904"/>
          <cell r="G904"/>
        </row>
        <row r="905">
          <cell r="A905" t="str">
            <v>398333 Dohadná položka-posto</v>
          </cell>
          <cell r="B905"/>
          <cell r="C905">
            <v>-58328503</v>
          </cell>
          <cell r="D905"/>
          <cell r="E905"/>
          <cell r="G905"/>
        </row>
        <row r="906">
          <cell r="A906" t="str">
            <v>398333 Dohadná položka-postoupené pojistné  zaj.</v>
          </cell>
          <cell r="B906"/>
          <cell r="C906">
            <v>-58328503</v>
          </cell>
          <cell r="D906"/>
          <cell r="E906"/>
          <cell r="G906"/>
        </row>
        <row r="907">
          <cell r="A907" t="str">
            <v>398999 Nevyplacené provize</v>
          </cell>
          <cell r="B907"/>
          <cell r="C907">
            <v>0</v>
          </cell>
          <cell r="D907"/>
          <cell r="E907"/>
          <cell r="G907"/>
        </row>
        <row r="908">
          <cell r="A908" t="str">
            <v>398999 Nevyplacené provize</v>
          </cell>
          <cell r="B908"/>
          <cell r="C908">
            <v>0</v>
          </cell>
          <cell r="D908"/>
          <cell r="E908"/>
          <cell r="G908"/>
        </row>
        <row r="909">
          <cell r="A909" t="str">
            <v>401100 Základní kapitál zaps</v>
          </cell>
          <cell r="B909"/>
          <cell r="C909">
            <v>-95000000</v>
          </cell>
          <cell r="D909"/>
          <cell r="E909"/>
          <cell r="G909"/>
        </row>
        <row r="910">
          <cell r="A910" t="str">
            <v>401100 Základní kapitál zaps. do OR - ČS</v>
          </cell>
          <cell r="B910"/>
          <cell r="C910">
            <v>-95000000</v>
          </cell>
          <cell r="D910"/>
          <cell r="E910"/>
          <cell r="G910"/>
        </row>
        <row r="911">
          <cell r="A911" t="str">
            <v>401300 Základní kapitál - Wi</v>
          </cell>
          <cell r="B911"/>
          <cell r="C911">
            <v>-1710100000</v>
          </cell>
          <cell r="D911"/>
          <cell r="E911"/>
          <cell r="G911"/>
        </row>
        <row r="912">
          <cell r="A912" t="str">
            <v>401300 Základní kapitál - Wiener Städtische Versicherung</v>
          </cell>
          <cell r="B912"/>
          <cell r="C912">
            <v>-1710100000</v>
          </cell>
          <cell r="D912"/>
          <cell r="E912"/>
          <cell r="G912"/>
        </row>
        <row r="913">
          <cell r="A913" t="str">
            <v>401400 Základní kapitál-Koop</v>
          </cell>
          <cell r="B913"/>
          <cell r="C913">
            <v>-95000000</v>
          </cell>
          <cell r="D913"/>
          <cell r="E913"/>
          <cell r="G913"/>
        </row>
        <row r="914">
          <cell r="A914" t="str">
            <v>401400 Základní kapitál-Kooperativa pojišťovna, a.s.,VIG</v>
          </cell>
          <cell r="B914"/>
          <cell r="C914">
            <v>-95000000</v>
          </cell>
          <cell r="D914"/>
          <cell r="E914"/>
          <cell r="G914"/>
        </row>
        <row r="915">
          <cell r="A915" t="str">
            <v>404101 Přecenění pozemků</v>
          </cell>
          <cell r="B915"/>
          <cell r="C915">
            <v>-355589.99</v>
          </cell>
          <cell r="D915"/>
          <cell r="E915"/>
          <cell r="G915"/>
        </row>
        <row r="916">
          <cell r="A916" t="str">
            <v>404101 Přecenění pozemků</v>
          </cell>
          <cell r="B916"/>
          <cell r="C916">
            <v>-355589.99</v>
          </cell>
          <cell r="D916"/>
          <cell r="E916"/>
          <cell r="G916"/>
        </row>
        <row r="917">
          <cell r="A917" t="str">
            <v>404102 Přecenění budov</v>
          </cell>
          <cell r="B917"/>
          <cell r="C917">
            <v>4979931.53</v>
          </cell>
          <cell r="D917"/>
          <cell r="E917"/>
          <cell r="G917"/>
        </row>
        <row r="918">
          <cell r="A918" t="str">
            <v>404102 Přecenění budov</v>
          </cell>
          <cell r="B918"/>
          <cell r="C918">
            <v>4979931.53</v>
          </cell>
          <cell r="D918"/>
          <cell r="E918"/>
          <cell r="G918"/>
        </row>
        <row r="919">
          <cell r="A919" t="str">
            <v>404170 OR-podíl s podst. Vli</v>
          </cell>
          <cell r="B919"/>
          <cell r="C919">
            <v>-2124084.98</v>
          </cell>
          <cell r="D919"/>
          <cell r="E919"/>
          <cell r="G919"/>
        </row>
        <row r="920">
          <cell r="A920" t="str">
            <v>404170 OR-podíl s podst. Vlivem</v>
          </cell>
          <cell r="B920"/>
          <cell r="C920">
            <v>-2124084.98</v>
          </cell>
          <cell r="D920"/>
          <cell r="E920"/>
          <cell r="G920"/>
        </row>
        <row r="921">
          <cell r="A921" t="str">
            <v>404171 OR-podíl s podst. vli</v>
          </cell>
          <cell r="B921"/>
          <cell r="C921">
            <v>403576.15</v>
          </cell>
          <cell r="D921"/>
          <cell r="E921"/>
          <cell r="G921"/>
        </row>
        <row r="922">
          <cell r="A922" t="str">
            <v>404171 OR-podíl s podst. vlivem -odlož.daň</v>
          </cell>
          <cell r="B922"/>
          <cell r="C922">
            <v>403576.15</v>
          </cell>
          <cell r="D922"/>
          <cell r="E922"/>
          <cell r="G922"/>
        </row>
        <row r="923">
          <cell r="A923" t="str">
            <v>404450 OR - HTM - ost. dluho</v>
          </cell>
          <cell r="B923"/>
          <cell r="C923">
            <v>-68012589.379999995</v>
          </cell>
          <cell r="D923"/>
          <cell r="E923"/>
          <cell r="G923"/>
        </row>
        <row r="924">
          <cell r="A924" t="str">
            <v>404450 OR - HTM - ost. dluhop.</v>
          </cell>
          <cell r="B924"/>
          <cell r="C924">
            <v>-68012589.379999995</v>
          </cell>
          <cell r="D924"/>
          <cell r="E924"/>
          <cell r="G924"/>
        </row>
        <row r="925">
          <cell r="A925" t="str">
            <v>404451 OR - HTM -odlož.daň-o</v>
          </cell>
          <cell r="B925"/>
          <cell r="C925">
            <v>12922391.960000001</v>
          </cell>
          <cell r="D925"/>
          <cell r="E925"/>
          <cell r="G925"/>
        </row>
        <row r="926">
          <cell r="A926" t="str">
            <v>404451 OR - HTM -odlož.daň-ost. dluhop.</v>
          </cell>
          <cell r="B926"/>
          <cell r="C926">
            <v>12922391.960000001</v>
          </cell>
          <cell r="D926"/>
          <cell r="E926"/>
          <cell r="G926"/>
        </row>
        <row r="927">
          <cell r="A927" t="str">
            <v>404455 OR - HTM - HZL</v>
          </cell>
          <cell r="B927"/>
          <cell r="C927">
            <v>12642838.74</v>
          </cell>
          <cell r="D927"/>
          <cell r="E927"/>
          <cell r="G927"/>
        </row>
        <row r="928">
          <cell r="A928" t="str">
            <v>404455 OR - HTM - HZL</v>
          </cell>
          <cell r="B928"/>
          <cell r="C928">
            <v>12642838.74</v>
          </cell>
          <cell r="D928"/>
          <cell r="E928"/>
          <cell r="G928"/>
        </row>
        <row r="929">
          <cell r="A929" t="str">
            <v>404456 OR - HTM - odlož. daň</v>
          </cell>
          <cell r="B929"/>
          <cell r="C929">
            <v>-2402139.36</v>
          </cell>
          <cell r="D929"/>
          <cell r="E929"/>
          <cell r="G929"/>
        </row>
        <row r="930">
          <cell r="A930" t="str">
            <v>404456 OR - HTM - odlož. daň - HZL</v>
          </cell>
          <cell r="B930"/>
          <cell r="C930">
            <v>-2402139.36</v>
          </cell>
          <cell r="D930"/>
          <cell r="E930"/>
          <cell r="G930"/>
        </row>
        <row r="931">
          <cell r="A931" t="str">
            <v>411100 Zákonný rezervní fond</v>
          </cell>
          <cell r="B931"/>
          <cell r="C931">
            <v>-321587564</v>
          </cell>
          <cell r="D931"/>
          <cell r="E931"/>
          <cell r="G931"/>
        </row>
        <row r="932">
          <cell r="A932" t="str">
            <v>411100 Zákonný rezervní fond</v>
          </cell>
          <cell r="B932"/>
          <cell r="C932">
            <v>-321587564</v>
          </cell>
          <cell r="D932"/>
          <cell r="E932"/>
          <cell r="G932"/>
        </row>
        <row r="933">
          <cell r="A933" t="str">
            <v>412100 Fond sociální</v>
          </cell>
          <cell r="B933"/>
          <cell r="C933">
            <v>-6445670.7999999998</v>
          </cell>
          <cell r="D933"/>
          <cell r="E933"/>
          <cell r="G933"/>
        </row>
        <row r="934">
          <cell r="A934" t="str">
            <v>412100 Fond sociální</v>
          </cell>
          <cell r="B934"/>
          <cell r="C934">
            <v>-6445670.7999999998</v>
          </cell>
          <cell r="D934"/>
          <cell r="E934"/>
          <cell r="G934"/>
        </row>
        <row r="935">
          <cell r="A935" t="str">
            <v>413100 Nerozdělený zisk z mi</v>
          </cell>
          <cell r="B935"/>
          <cell r="C935">
            <v>-163795538.87</v>
          </cell>
          <cell r="D935"/>
          <cell r="E935"/>
          <cell r="G935"/>
        </row>
        <row r="936">
          <cell r="A936" t="str">
            <v>413100 Nerozdělený zisk z minulých let</v>
          </cell>
          <cell r="B936"/>
          <cell r="C936">
            <v>-163795538.87</v>
          </cell>
          <cell r="D936"/>
          <cell r="E936"/>
          <cell r="G936"/>
        </row>
        <row r="937">
          <cell r="A937" t="str">
            <v>441216 Rez. na nezasl.poj.po</v>
          </cell>
          <cell r="B937"/>
          <cell r="C937">
            <v>4833315</v>
          </cell>
          <cell r="D937"/>
          <cell r="E937"/>
          <cell r="G937"/>
        </row>
        <row r="938">
          <cell r="A938" t="str">
            <v>441216 Rez. na nezasl.poj.post.-Připoj.Úrazu a nem.ZU-VIG</v>
          </cell>
          <cell r="B938"/>
          <cell r="C938">
            <v>4833315</v>
          </cell>
          <cell r="D938"/>
          <cell r="E938"/>
          <cell r="G938"/>
        </row>
        <row r="939">
          <cell r="A939" t="str">
            <v>441217 Rezerva na nezasl.poj</v>
          </cell>
          <cell r="B939"/>
          <cell r="C939">
            <v>15977553</v>
          </cell>
          <cell r="D939"/>
          <cell r="E939"/>
          <cell r="G939"/>
        </row>
        <row r="940">
          <cell r="A940" t="str">
            <v>441217 Rezerva na nezasl.poj.post.-Úraz sám-NU-VIG</v>
          </cell>
          <cell r="B940"/>
          <cell r="C940">
            <v>15977553</v>
          </cell>
          <cell r="D940"/>
          <cell r="E940"/>
          <cell r="G940"/>
        </row>
        <row r="941">
          <cell r="A941" t="str">
            <v>441312 Rezerva na nezasl.poj</v>
          </cell>
          <cell r="B941"/>
          <cell r="C941">
            <v>-13413406</v>
          </cell>
          <cell r="D941"/>
          <cell r="E941"/>
          <cell r="G941"/>
        </row>
        <row r="942">
          <cell r="A942" t="str">
            <v>441312 Rezerva na nezasl.poj.-Smrt nebo dožití Ž</v>
          </cell>
          <cell r="B942"/>
          <cell r="C942">
            <v>-13413406</v>
          </cell>
          <cell r="D942"/>
          <cell r="E942"/>
          <cell r="G942"/>
        </row>
        <row r="943">
          <cell r="A943" t="str">
            <v>441313 Rezerva na nezasl.poj</v>
          </cell>
          <cell r="B943"/>
          <cell r="C943">
            <v>-978063</v>
          </cell>
          <cell r="D943"/>
          <cell r="E943"/>
          <cell r="G943"/>
        </row>
        <row r="944">
          <cell r="A944" t="str">
            <v>441313 Rezerva na nezasl.poj.-Svat.a prostř.na výž.dětí Ž</v>
          </cell>
          <cell r="B944"/>
          <cell r="C944">
            <v>-978063</v>
          </cell>
          <cell r="D944"/>
          <cell r="E944"/>
          <cell r="G944"/>
        </row>
        <row r="945">
          <cell r="A945" t="str">
            <v>441316 Rezerva na nezasl.poj</v>
          </cell>
          <cell r="B945"/>
          <cell r="C945">
            <v>-14722784</v>
          </cell>
          <cell r="D945"/>
          <cell r="E945"/>
          <cell r="G945"/>
        </row>
        <row r="946">
          <cell r="A946" t="str">
            <v>441316 Rezerva na nezasl.poj.-Připojištění Úraz a nem. Ž</v>
          </cell>
          <cell r="B946"/>
          <cell r="C946">
            <v>-14722784</v>
          </cell>
          <cell r="D946"/>
          <cell r="E946"/>
          <cell r="G946"/>
        </row>
        <row r="947">
          <cell r="A947" t="str">
            <v>441317 Rezerva na nezasl. po</v>
          </cell>
          <cell r="B947"/>
          <cell r="C947">
            <v>-31987108</v>
          </cell>
          <cell r="D947"/>
          <cell r="E947"/>
          <cell r="G947"/>
        </row>
        <row r="948">
          <cell r="A948" t="str">
            <v>441317 Rezerva na nezasl. poj.-Úraz sám NP</v>
          </cell>
          <cell r="B948"/>
          <cell r="C948">
            <v>-31987108</v>
          </cell>
          <cell r="D948"/>
          <cell r="E948"/>
          <cell r="G948"/>
        </row>
        <row r="949">
          <cell r="A949" t="str">
            <v>441329 Rezerva na nezasl.poj</v>
          </cell>
          <cell r="B949"/>
          <cell r="C949">
            <v>-859012</v>
          </cell>
          <cell r="D949"/>
          <cell r="E949"/>
          <cell r="G949"/>
        </row>
        <row r="950">
          <cell r="A950" t="str">
            <v>441329 Rezerva na nezasl.poj.-Pohřebné</v>
          </cell>
          <cell r="B950"/>
          <cell r="C950">
            <v>-859012</v>
          </cell>
          <cell r="D950"/>
          <cell r="E950"/>
          <cell r="G950"/>
        </row>
        <row r="951">
          <cell r="A951" t="str">
            <v>441412 Rezerva na nezasl.poj</v>
          </cell>
          <cell r="B951"/>
          <cell r="C951">
            <v>5803482</v>
          </cell>
          <cell r="D951"/>
          <cell r="E951"/>
          <cell r="G951"/>
        </row>
        <row r="952">
          <cell r="A952" t="str">
            <v>441412 Rezerva na nezasl.poj.-Smrt nebo dožití Ž post</v>
          </cell>
          <cell r="B952"/>
          <cell r="C952">
            <v>5803482</v>
          </cell>
          <cell r="D952"/>
          <cell r="E952"/>
          <cell r="G952"/>
        </row>
        <row r="953">
          <cell r="A953" t="str">
            <v>441413 Rezerva na nezasl.poj</v>
          </cell>
          <cell r="B953"/>
          <cell r="C953">
            <v>804</v>
          </cell>
          <cell r="D953"/>
          <cell r="E953"/>
          <cell r="G953"/>
        </row>
        <row r="954">
          <cell r="A954" t="str">
            <v>441413 Rezerva na nezasl.poj.-Svatební Ž post</v>
          </cell>
          <cell r="B954"/>
          <cell r="C954">
            <v>804</v>
          </cell>
          <cell r="D954"/>
          <cell r="E954"/>
          <cell r="G954"/>
        </row>
        <row r="955">
          <cell r="A955" t="str">
            <v>441416 Rezerva na nezasl.poj</v>
          </cell>
          <cell r="B955"/>
          <cell r="C955">
            <v>918931</v>
          </cell>
          <cell r="D955"/>
          <cell r="E955"/>
          <cell r="G955"/>
        </row>
        <row r="956">
          <cell r="A956" t="str">
            <v>441416 Rezerva na nezasl.poj.-Připoj.Úrazu a nem. Ž post</v>
          </cell>
          <cell r="B956"/>
          <cell r="C956">
            <v>918931</v>
          </cell>
          <cell r="D956"/>
          <cell r="E956"/>
          <cell r="G956"/>
        </row>
        <row r="957">
          <cell r="A957" t="str">
            <v>442111 Rezerva životního poj</v>
          </cell>
          <cell r="B957"/>
          <cell r="C957">
            <v>-1484499843.8599999</v>
          </cell>
          <cell r="D957"/>
          <cell r="E957"/>
          <cell r="G957"/>
        </row>
        <row r="958">
          <cell r="A958" t="str">
            <v>442111 Rezerva životního poj.Pojistné-KP</v>
          </cell>
          <cell r="B958"/>
          <cell r="C958">
            <v>-1484499843.8599999</v>
          </cell>
          <cell r="D958"/>
          <cell r="E958"/>
          <cell r="G958"/>
        </row>
        <row r="959">
          <cell r="A959" t="str">
            <v>442112 Rezerva životního poj</v>
          </cell>
          <cell r="B959"/>
          <cell r="C959">
            <v>-5191747565.5799999</v>
          </cell>
          <cell r="D959"/>
          <cell r="E959"/>
          <cell r="G959"/>
        </row>
        <row r="960">
          <cell r="A960" t="str">
            <v>442112 Rezerva životního poj.Pojistné-Smrt Ž</v>
          </cell>
          <cell r="B960"/>
          <cell r="C960">
            <v>-5191747565.5799999</v>
          </cell>
          <cell r="D960"/>
          <cell r="E960"/>
          <cell r="G960"/>
        </row>
        <row r="961">
          <cell r="A961" t="str">
            <v>442113 Rezerva životního poj</v>
          </cell>
          <cell r="B961"/>
          <cell r="C961">
            <v>-142207338.06</v>
          </cell>
          <cell r="D961"/>
          <cell r="E961"/>
          <cell r="G961"/>
        </row>
        <row r="962">
          <cell r="A962" t="str">
            <v>442113 Rezerva životního poj.Pojistné-Svatební Ž</v>
          </cell>
          <cell r="B962"/>
          <cell r="C962">
            <v>-142207338.06</v>
          </cell>
          <cell r="D962"/>
          <cell r="E962"/>
          <cell r="G962"/>
        </row>
        <row r="963">
          <cell r="A963" t="str">
            <v>442114 Rezerva životního poj</v>
          </cell>
          <cell r="B963"/>
          <cell r="C963">
            <v>-7986689.7699999996</v>
          </cell>
          <cell r="D963"/>
          <cell r="E963"/>
          <cell r="G963"/>
        </row>
        <row r="964">
          <cell r="A964" t="str">
            <v>442114 Rezerva životního poj.Pojistné-Důchodové Ž</v>
          </cell>
          <cell r="B964"/>
          <cell r="C964">
            <v>-7986689.7699999996</v>
          </cell>
          <cell r="D964"/>
          <cell r="E964"/>
          <cell r="G964"/>
        </row>
        <row r="965">
          <cell r="A965" t="str">
            <v>442115 Rezerva životního poj</v>
          </cell>
          <cell r="B965"/>
          <cell r="C965">
            <v>-3411359661.5</v>
          </cell>
          <cell r="D965"/>
          <cell r="E965"/>
          <cell r="G965"/>
        </row>
        <row r="966">
          <cell r="A966" t="str">
            <v>442115 Rezerva životního poj.Pojistné-Pojištění s IF3%</v>
          </cell>
          <cell r="B966"/>
          <cell r="C966">
            <v>-3411359661.5</v>
          </cell>
          <cell r="D966"/>
          <cell r="E966"/>
          <cell r="G966"/>
        </row>
        <row r="967">
          <cell r="A967" t="str">
            <v>442116 Rezerva životního poj</v>
          </cell>
          <cell r="B967"/>
          <cell r="C967">
            <v>-168921809.43000001</v>
          </cell>
          <cell r="D967"/>
          <cell r="E967"/>
          <cell r="F967"/>
          <cell r="G967"/>
        </row>
        <row r="968">
          <cell r="A968" t="str">
            <v>442116 Rezerva životního poj.Pojistné-Připoj.Úr.a nemoc Ž</v>
          </cell>
          <cell r="B968"/>
          <cell r="C968">
            <v>-168921809.43000001</v>
          </cell>
          <cell r="D968"/>
          <cell r="E968"/>
          <cell r="F968"/>
          <cell r="G968"/>
        </row>
        <row r="969">
          <cell r="A969" t="str">
            <v>442118 Rezerva živ. poj.Poji</v>
          </cell>
          <cell r="B969"/>
          <cell r="C969">
            <v>-3016583659.3299999</v>
          </cell>
          <cell r="D969"/>
          <cell r="E969"/>
          <cell r="F969"/>
          <cell r="G969"/>
        </row>
        <row r="970">
          <cell r="A970" t="str">
            <v>442118 Rezerva živ. poj.Pojistné-Pojištění s IF-2. fond2%</v>
          </cell>
          <cell r="B970"/>
          <cell r="C970">
            <v>-3016583659.3299999</v>
          </cell>
          <cell r="D970"/>
          <cell r="E970"/>
          <cell r="F970"/>
          <cell r="G970"/>
        </row>
        <row r="971">
          <cell r="A971" t="str">
            <v>442119 Rezerva životního poj</v>
          </cell>
          <cell r="B971"/>
          <cell r="C971">
            <v>-177074226.24000001</v>
          </cell>
          <cell r="D971"/>
          <cell r="E971"/>
          <cell r="F971"/>
          <cell r="G971"/>
        </row>
        <row r="972">
          <cell r="A972" t="str">
            <v>442119 Rezerva životního poj.Pojistné-Pohřebné</v>
          </cell>
          <cell r="B972"/>
          <cell r="C972">
            <v>-177074226.24000001</v>
          </cell>
          <cell r="D972"/>
          <cell r="E972"/>
          <cell r="F972"/>
          <cell r="G972"/>
        </row>
        <row r="973">
          <cell r="A973" t="str">
            <v>442122 Rezerva životního poj</v>
          </cell>
          <cell r="B973"/>
          <cell r="C973">
            <v>-251133030.16</v>
          </cell>
          <cell r="D973"/>
          <cell r="E973"/>
          <cell r="G973"/>
        </row>
        <row r="974">
          <cell r="A974" t="str">
            <v>442122 Rezerva životního poj.Pojistné-XZ-BP-2,4 %</v>
          </cell>
          <cell r="B974"/>
          <cell r="C974">
            <v>-251133030.16</v>
          </cell>
          <cell r="D974"/>
          <cell r="E974"/>
          <cell r="G974"/>
        </row>
        <row r="975">
          <cell r="A975" t="str">
            <v>442123 Rezerva životního poj</v>
          </cell>
          <cell r="B975"/>
          <cell r="C975">
            <v>-4841119130.5600004</v>
          </cell>
          <cell r="D975"/>
          <cell r="E975"/>
          <cell r="F975"/>
          <cell r="G975"/>
        </row>
        <row r="976">
          <cell r="A976" t="str">
            <v>442123 Rezerva životního poj.Pojistné-XZ -JP-0 %</v>
          </cell>
          <cell r="B976"/>
          <cell r="C976">
            <v>-4841119130.5600004</v>
          </cell>
          <cell r="D976"/>
          <cell r="E976"/>
          <cell r="F976"/>
          <cell r="G976"/>
        </row>
        <row r="977">
          <cell r="A977" t="str">
            <v>442128 Rezerva živ. poj.Poj-</v>
          </cell>
          <cell r="B977"/>
          <cell r="C977">
            <v>-568324170.35000002</v>
          </cell>
          <cell r="D977"/>
          <cell r="E977"/>
          <cell r="F977"/>
          <cell r="G977"/>
        </row>
        <row r="978">
          <cell r="A978" t="str">
            <v>442128 Rezerva živ. poj.Poj-Pojištění s IF-JZ 2%</v>
          </cell>
          <cell r="B978"/>
          <cell r="C978">
            <v>-568324170.35000002</v>
          </cell>
          <cell r="D978"/>
          <cell r="E978"/>
          <cell r="F978"/>
          <cell r="G978"/>
        </row>
        <row r="979">
          <cell r="A979" t="str">
            <v>442311 Rezerva životního poj</v>
          </cell>
          <cell r="B979"/>
          <cell r="C979">
            <v>-65066363.240000002</v>
          </cell>
          <cell r="D979"/>
          <cell r="E979"/>
          <cell r="F979"/>
          <cell r="G979"/>
        </row>
        <row r="980">
          <cell r="A980" t="str">
            <v>442311 Rezerva životního poj.Podíly-KP</v>
          </cell>
          <cell r="B980"/>
          <cell r="C980">
            <v>-65066363.240000002</v>
          </cell>
          <cell r="D980"/>
          <cell r="E980"/>
          <cell r="F980"/>
          <cell r="G980"/>
        </row>
        <row r="981">
          <cell r="A981" t="str">
            <v>442312 Rezerva životního poj</v>
          </cell>
          <cell r="B981"/>
          <cell r="C981">
            <v>-177489609.16999999</v>
          </cell>
          <cell r="D981"/>
          <cell r="E981"/>
          <cell r="F981"/>
          <cell r="G981"/>
        </row>
        <row r="982">
          <cell r="A982" t="str">
            <v>442312 Rezerva životního poj.Podíly-Smrt Ž</v>
          </cell>
          <cell r="B982"/>
          <cell r="C982">
            <v>-177489609.16999999</v>
          </cell>
          <cell r="D982"/>
          <cell r="E982"/>
          <cell r="F982"/>
          <cell r="G982"/>
        </row>
        <row r="983">
          <cell r="A983" t="str">
            <v>442313 Rezerva životního poj</v>
          </cell>
          <cell r="B983"/>
          <cell r="C983">
            <v>-14901820.18</v>
          </cell>
          <cell r="D983"/>
          <cell r="E983"/>
          <cell r="F983"/>
          <cell r="G983"/>
        </row>
        <row r="984">
          <cell r="A984" t="str">
            <v>442313 Rezerva životního poj.Podíly-Svatební Ž</v>
          </cell>
          <cell r="B984"/>
          <cell r="C984">
            <v>-14901820.18</v>
          </cell>
          <cell r="D984"/>
          <cell r="E984"/>
          <cell r="F984"/>
          <cell r="G984"/>
        </row>
        <row r="985">
          <cell r="A985" t="str">
            <v>442316 Rezerva životního poj</v>
          </cell>
          <cell r="B985"/>
          <cell r="C985">
            <v>-19463296.800000001</v>
          </cell>
          <cell r="D985"/>
          <cell r="E985"/>
          <cell r="F985"/>
          <cell r="G985"/>
        </row>
        <row r="986">
          <cell r="A986" t="str">
            <v>442316 Rezerva životního poj.Podíly-Připoj.Úr.a nemoci Ž</v>
          </cell>
          <cell r="B986"/>
          <cell r="C986">
            <v>-19463296.800000001</v>
          </cell>
          <cell r="D986"/>
          <cell r="E986"/>
          <cell r="F986"/>
          <cell r="G986"/>
        </row>
        <row r="987">
          <cell r="A987" t="str">
            <v>442319 Rezerva životního poj</v>
          </cell>
          <cell r="B987"/>
          <cell r="C987">
            <v>-2372264.54</v>
          </cell>
          <cell r="D987"/>
          <cell r="E987"/>
          <cell r="F987"/>
          <cell r="G987"/>
        </row>
        <row r="988">
          <cell r="A988" t="str">
            <v>442319 Rezerva životního poj.Podíly-Pohřebné</v>
          </cell>
          <cell r="B988"/>
          <cell r="C988">
            <v>-2372264.54</v>
          </cell>
          <cell r="D988"/>
          <cell r="E988"/>
          <cell r="F988"/>
          <cell r="G988"/>
        </row>
        <row r="989">
          <cell r="A989" t="str">
            <v>442423 Rezerva živ. poj. - b</v>
          </cell>
          <cell r="B989"/>
          <cell r="C989">
            <v>-179950811</v>
          </cell>
          <cell r="D989"/>
          <cell r="E989"/>
          <cell r="F989"/>
          <cell r="G989"/>
        </row>
        <row r="990">
          <cell r="A990" t="str">
            <v>442423 Rezerva živ. poj. - bonus za bezešk. průběh</v>
          </cell>
          <cell r="B990"/>
          <cell r="C990">
            <v>-179950811</v>
          </cell>
          <cell r="D990"/>
          <cell r="E990"/>
          <cell r="F990"/>
          <cell r="G990"/>
        </row>
        <row r="991">
          <cell r="A991" t="str">
            <v>442523 Rezerva živ. poj. - b</v>
          </cell>
          <cell r="B991"/>
          <cell r="C991">
            <v>-95305298.459999993</v>
          </cell>
          <cell r="D991"/>
          <cell r="E991"/>
          <cell r="F991"/>
          <cell r="G991"/>
        </row>
        <row r="992">
          <cell r="A992" t="str">
            <v>442523 Rezerva živ. poj. - bonus za věrnost</v>
          </cell>
          <cell r="B992"/>
          <cell r="C992">
            <v>-95305298.459999993</v>
          </cell>
          <cell r="D992"/>
          <cell r="E992"/>
          <cell r="F992"/>
          <cell r="G992"/>
        </row>
        <row r="993">
          <cell r="A993" t="str">
            <v>443216 RBNS post. -Připoj.Úr</v>
          </cell>
          <cell r="B993"/>
          <cell r="C993">
            <v>108391</v>
          </cell>
          <cell r="D993"/>
          <cell r="E993"/>
          <cell r="G993"/>
        </row>
        <row r="994">
          <cell r="A994" t="str">
            <v>443216 RBNS post. -Připoj.Úr a nem.ZU-běž.rok-VIG</v>
          </cell>
          <cell r="B994"/>
          <cell r="C994">
            <v>108391</v>
          </cell>
          <cell r="D994"/>
          <cell r="E994"/>
          <cell r="G994"/>
        </row>
        <row r="995">
          <cell r="A995" t="str">
            <v>443217 RBNS post.-Úraz sám N</v>
          </cell>
          <cell r="B995"/>
          <cell r="C995">
            <v>2693840</v>
          </cell>
          <cell r="D995"/>
          <cell r="E995"/>
          <cell r="G995"/>
        </row>
        <row r="996">
          <cell r="A996" t="str">
            <v>443217 RBNS post.-Úraz sám NU-běžný rok - VIG</v>
          </cell>
          <cell r="B996"/>
          <cell r="C996">
            <v>2693840</v>
          </cell>
          <cell r="D996"/>
          <cell r="E996"/>
          <cell r="G996"/>
        </row>
        <row r="997">
          <cell r="A997" t="str">
            <v>443221 RBNS post.-předch.rok</v>
          </cell>
          <cell r="B997"/>
          <cell r="C997">
            <v>8110951</v>
          </cell>
          <cell r="D997"/>
          <cell r="E997"/>
          <cell r="F997"/>
          <cell r="G997"/>
        </row>
        <row r="998">
          <cell r="A998" t="str">
            <v>443221 RBNS post.-předch.rok - FU - VIG</v>
          </cell>
          <cell r="B998"/>
          <cell r="C998">
            <v>8110951</v>
          </cell>
          <cell r="D998"/>
          <cell r="E998"/>
          <cell r="F998"/>
          <cell r="G998"/>
        </row>
        <row r="999">
          <cell r="A999" t="str">
            <v xml:space="preserve">443226 RBNS post.-Připoj.Úr </v>
          </cell>
          <cell r="B999"/>
          <cell r="C999">
            <v>261400</v>
          </cell>
          <cell r="D999"/>
          <cell r="E999"/>
          <cell r="F999"/>
          <cell r="G999"/>
        </row>
        <row r="1000">
          <cell r="A1000" t="str">
            <v>443226 RBNS post.-Připoj.Úr a nem.-ZU-předch.rok-VIG</v>
          </cell>
          <cell r="B1000"/>
          <cell r="C1000">
            <v>261400</v>
          </cell>
          <cell r="D1000"/>
          <cell r="E1000"/>
          <cell r="F1000"/>
          <cell r="G1000"/>
        </row>
        <row r="1001">
          <cell r="A1001" t="str">
            <v>443227 RBNS post.-Úraz sám N</v>
          </cell>
          <cell r="B1001"/>
          <cell r="C1001">
            <v>8404289</v>
          </cell>
          <cell r="D1001"/>
          <cell r="E1001"/>
          <cell r="G1001"/>
        </row>
        <row r="1002">
          <cell r="A1002" t="str">
            <v>443227 RBNS post.-Úraz sám NU-předch.r.-VIG</v>
          </cell>
          <cell r="B1002"/>
          <cell r="C1002">
            <v>8404289</v>
          </cell>
          <cell r="D1002"/>
          <cell r="E1002"/>
          <cell r="G1002"/>
        </row>
        <row r="1003">
          <cell r="A1003" t="str">
            <v>443230 RBNS post.-předch.rok</v>
          </cell>
          <cell r="B1003"/>
          <cell r="C1003">
            <v>1293980</v>
          </cell>
          <cell r="D1003"/>
          <cell r="E1003"/>
          <cell r="F1003"/>
          <cell r="G1003"/>
        </row>
        <row r="1004">
          <cell r="A1004" t="str">
            <v>443230 RBNS post.-předch.rok - UU - VIG</v>
          </cell>
          <cell r="B1004"/>
          <cell r="C1004">
            <v>1293980</v>
          </cell>
          <cell r="D1004"/>
          <cell r="E1004"/>
          <cell r="F1004"/>
          <cell r="G1004"/>
        </row>
        <row r="1005">
          <cell r="A1005" t="str">
            <v>443231 RBNS post.-předch.rok</v>
          </cell>
          <cell r="B1005"/>
          <cell r="C1005">
            <v>461800</v>
          </cell>
          <cell r="D1005"/>
          <cell r="E1005"/>
          <cell r="F1005"/>
          <cell r="G1005"/>
        </row>
        <row r="1006">
          <cell r="A1006" t="str">
            <v>443231 RBNS post.-předch.rok - připoj.-JU - VIG</v>
          </cell>
          <cell r="B1006"/>
          <cell r="C1006">
            <v>461800</v>
          </cell>
          <cell r="D1006"/>
          <cell r="E1006"/>
          <cell r="F1006"/>
          <cell r="G1006"/>
        </row>
        <row r="1007">
          <cell r="A1007" t="str">
            <v>443235 RBNS post.-předch.rok</v>
          </cell>
          <cell r="B1007"/>
          <cell r="C1007">
            <v>25947109</v>
          </cell>
          <cell r="D1007"/>
          <cell r="E1007"/>
          <cell r="F1007"/>
          <cell r="G1007"/>
        </row>
        <row r="1008">
          <cell r="A1008" t="str">
            <v>443235 RBNS post.-předch.rok-FZ 2009 XU - VIG</v>
          </cell>
          <cell r="B1008"/>
          <cell r="C1008">
            <v>25947109</v>
          </cell>
          <cell r="D1008"/>
          <cell r="E1008"/>
          <cell r="F1008"/>
          <cell r="G1008"/>
        </row>
        <row r="1009">
          <cell r="A1009" t="str">
            <v>443255 RBNS post.-běž.rok-FZ</v>
          </cell>
          <cell r="B1009"/>
          <cell r="C1009">
            <v>21378273</v>
          </cell>
          <cell r="D1009"/>
          <cell r="E1009"/>
          <cell r="G1009"/>
        </row>
        <row r="1010">
          <cell r="A1010" t="str">
            <v>443255 RBNS post.-běž.rok-FZ 2009 XU - VIG</v>
          </cell>
          <cell r="B1010"/>
          <cell r="C1010">
            <v>21378273</v>
          </cell>
          <cell r="D1010"/>
          <cell r="E1010"/>
          <cell r="G1010"/>
        </row>
        <row r="1011">
          <cell r="A1011" t="str">
            <v>443256 RBNS postoup.-Připoj.</v>
          </cell>
          <cell r="B1011"/>
          <cell r="C1011">
            <v>2793987</v>
          </cell>
          <cell r="D1011"/>
          <cell r="E1011"/>
          <cell r="G1011"/>
        </row>
        <row r="1012">
          <cell r="A1012" t="str">
            <v>443256 RBNS postoup.-Připoj.Úr.a nem FU-běžný rok VIG</v>
          </cell>
          <cell r="B1012"/>
          <cell r="C1012">
            <v>2793987</v>
          </cell>
          <cell r="D1012"/>
          <cell r="E1012"/>
          <cell r="G1012"/>
        </row>
        <row r="1013">
          <cell r="A1013" t="str">
            <v>443258 RBNS post.-Připoj. Úr</v>
          </cell>
          <cell r="B1013"/>
          <cell r="C1013">
            <v>331425</v>
          </cell>
          <cell r="D1013"/>
          <cell r="E1013"/>
          <cell r="F1013"/>
          <cell r="G1013"/>
        </row>
        <row r="1014">
          <cell r="A1014" t="str">
            <v>443258 RBNS post.-Připoj. Úr.a nem JU - běžný rok - VIG</v>
          </cell>
          <cell r="B1014"/>
          <cell r="C1014">
            <v>331425</v>
          </cell>
          <cell r="D1014"/>
          <cell r="E1014"/>
          <cell r="F1014"/>
          <cell r="G1014"/>
        </row>
        <row r="1015">
          <cell r="A1015" t="str">
            <v xml:space="preserve">443259 RBNS post.-pojištění </v>
          </cell>
          <cell r="B1015"/>
          <cell r="C1015">
            <v>1146800</v>
          </cell>
          <cell r="D1015"/>
          <cell r="E1015"/>
          <cell r="G1015"/>
        </row>
        <row r="1016">
          <cell r="A1016" t="str">
            <v>443259 RBNS post.-pojištění s IF UL-UU-běžný rok - VIG</v>
          </cell>
          <cell r="B1016"/>
          <cell r="C1016">
            <v>1146800</v>
          </cell>
          <cell r="D1016"/>
          <cell r="E1016"/>
          <cell r="G1016"/>
        </row>
        <row r="1017">
          <cell r="A1017" t="str">
            <v>443311 Rezerva na poj.plnění</v>
          </cell>
          <cell r="B1017"/>
          <cell r="C1017">
            <v>-6284444</v>
          </cell>
          <cell r="D1017"/>
          <cell r="E1017"/>
          <cell r="F1017"/>
          <cell r="G1017"/>
        </row>
        <row r="1018">
          <cell r="A1018" t="str">
            <v>443311 Rezerva na poj.plnění ohl.- KP - běžný rok</v>
          </cell>
          <cell r="B1018"/>
          <cell r="C1018">
            <v>-6284444</v>
          </cell>
          <cell r="D1018"/>
          <cell r="E1018"/>
          <cell r="F1018"/>
          <cell r="G1018"/>
        </row>
        <row r="1019">
          <cell r="A1019" t="str">
            <v>443312 Rezerva na poj.plnění</v>
          </cell>
          <cell r="B1019"/>
          <cell r="C1019">
            <v>-31466185</v>
          </cell>
          <cell r="D1019"/>
          <cell r="E1019"/>
          <cell r="F1019"/>
          <cell r="G1019"/>
        </row>
        <row r="1020">
          <cell r="A1020" t="str">
            <v>443312 Rezerva na poj.plnění ohl.-Smrt nebo dož. Ž</v>
          </cell>
          <cell r="B1020"/>
          <cell r="C1020">
            <v>-31466185</v>
          </cell>
          <cell r="D1020"/>
          <cell r="E1020"/>
          <cell r="F1020"/>
          <cell r="G1020"/>
        </row>
        <row r="1021">
          <cell r="A1021" t="str">
            <v>443313 Rezerva na poj.plnění</v>
          </cell>
          <cell r="B1021"/>
          <cell r="C1021">
            <v>-40709</v>
          </cell>
          <cell r="D1021"/>
          <cell r="E1021"/>
          <cell r="F1021"/>
          <cell r="G1021"/>
        </row>
        <row r="1022">
          <cell r="A1022" t="str">
            <v>443313 Rezerva na poj.plnění ohl.-Svatební Ž</v>
          </cell>
          <cell r="B1022"/>
          <cell r="C1022">
            <v>-40709</v>
          </cell>
          <cell r="D1022"/>
          <cell r="E1022"/>
          <cell r="F1022"/>
          <cell r="G1022"/>
        </row>
        <row r="1023">
          <cell r="A1023" t="str">
            <v>443315 Rezerva na poj.plnění</v>
          </cell>
          <cell r="B1023"/>
          <cell r="C1023">
            <v>-1033868</v>
          </cell>
          <cell r="D1023"/>
          <cell r="E1023"/>
          <cell r="F1023"/>
          <cell r="G1023"/>
        </row>
        <row r="1024">
          <cell r="A1024" t="str">
            <v>443315 Rezerva na poj.plnění ohl.-Pojištění s IF Ž</v>
          </cell>
          <cell r="B1024"/>
          <cell r="C1024">
            <v>-1033868</v>
          </cell>
          <cell r="D1024"/>
          <cell r="E1024"/>
          <cell r="F1024"/>
          <cell r="G1024"/>
        </row>
        <row r="1025">
          <cell r="A1025" t="str">
            <v>443316 Rezerva na poj.plnění</v>
          </cell>
          <cell r="B1025"/>
          <cell r="C1025">
            <v>-5239623</v>
          </cell>
          <cell r="D1025"/>
          <cell r="E1025"/>
          <cell r="F1025"/>
          <cell r="G1025"/>
        </row>
        <row r="1026">
          <cell r="A1026" t="str">
            <v>443316 Rezerva na poj.plnění ohl-Připojištění Úr.a nem. Ž</v>
          </cell>
          <cell r="B1026"/>
          <cell r="C1026">
            <v>-5239623</v>
          </cell>
          <cell r="D1026"/>
          <cell r="E1026"/>
          <cell r="F1026"/>
          <cell r="G1026"/>
        </row>
        <row r="1027">
          <cell r="A1027" t="str">
            <v>443317 Rezerva na poj.plnění</v>
          </cell>
          <cell r="B1027"/>
          <cell r="C1027">
            <v>-5659269</v>
          </cell>
          <cell r="D1027"/>
          <cell r="E1027"/>
          <cell r="F1027"/>
          <cell r="G1027"/>
        </row>
        <row r="1028">
          <cell r="A1028" t="str">
            <v>443317 Rezerva na poj.plnění ohl.-Úraz sám NP</v>
          </cell>
          <cell r="B1028"/>
          <cell r="C1028">
            <v>-5659269</v>
          </cell>
          <cell r="D1028"/>
          <cell r="E1028"/>
          <cell r="F1028"/>
          <cell r="G1028"/>
        </row>
        <row r="1029">
          <cell r="A1029" t="str">
            <v>443318 Rezerva na poj.plnění</v>
          </cell>
          <cell r="B1029"/>
          <cell r="C1029">
            <v>-401562</v>
          </cell>
          <cell r="D1029"/>
          <cell r="E1029"/>
          <cell r="F1029"/>
          <cell r="G1029"/>
        </row>
        <row r="1030">
          <cell r="A1030" t="str">
            <v>443318 Rezerva na poj.plnění ohl-pojištění s IF Junior(JZ</v>
          </cell>
          <cell r="B1030"/>
          <cell r="C1030">
            <v>-401562</v>
          </cell>
          <cell r="D1030"/>
          <cell r="E1030"/>
          <cell r="F1030"/>
          <cell r="G1030"/>
        </row>
        <row r="1031">
          <cell r="A1031" t="str">
            <v>443319 Rezerva na poj.plnění</v>
          </cell>
          <cell r="B1031"/>
          <cell r="C1031">
            <v>-1921549</v>
          </cell>
          <cell r="D1031"/>
          <cell r="E1031"/>
          <cell r="F1031"/>
          <cell r="G1031"/>
        </row>
        <row r="1032">
          <cell r="A1032" t="str">
            <v>443319 Rezerva na poj.plnění ohl.-běž.rok-UZ</v>
          </cell>
          <cell r="B1032"/>
          <cell r="C1032">
            <v>-1921549</v>
          </cell>
          <cell r="D1032"/>
          <cell r="E1032"/>
          <cell r="F1032"/>
          <cell r="G1032"/>
        </row>
        <row r="1033">
          <cell r="A1033" t="str">
            <v>443320 Rezerva na poj.plnění</v>
          </cell>
          <cell r="B1033"/>
          <cell r="C1033">
            <v>-4538735</v>
          </cell>
          <cell r="D1033"/>
          <cell r="E1033"/>
          <cell r="F1033"/>
          <cell r="G1033"/>
        </row>
        <row r="1034">
          <cell r="A1034" t="str">
            <v>443320 Rezerva na poj.plnění ohl.-běž.rok-UU</v>
          </cell>
          <cell r="B1034"/>
          <cell r="C1034">
            <v>-4538735</v>
          </cell>
          <cell r="D1034"/>
          <cell r="E1034"/>
          <cell r="F1034"/>
          <cell r="G1034"/>
        </row>
        <row r="1035">
          <cell r="A1035" t="str">
            <v>443321 Rez.na poj.plnění ohl</v>
          </cell>
          <cell r="B1035"/>
          <cell r="C1035">
            <v>-65375768</v>
          </cell>
          <cell r="D1035"/>
          <cell r="E1035"/>
          <cell r="F1035"/>
          <cell r="G1035"/>
        </row>
        <row r="1036">
          <cell r="A1036" t="str">
            <v>443321 Rez.na poj.plnění ohl-Připoj Úr.a nem-předch.rFU</v>
          </cell>
          <cell r="B1036"/>
          <cell r="C1036">
            <v>-65375768</v>
          </cell>
          <cell r="D1036"/>
          <cell r="E1036"/>
          <cell r="F1036"/>
          <cell r="G1036"/>
        </row>
        <row r="1037">
          <cell r="A1037" t="str">
            <v>443322 Rezerva na poj.plnění</v>
          </cell>
          <cell r="B1037"/>
          <cell r="C1037">
            <v>-21613237</v>
          </cell>
          <cell r="D1037"/>
          <cell r="E1037"/>
          <cell r="F1037"/>
          <cell r="G1037"/>
        </row>
        <row r="1038">
          <cell r="A1038" t="str">
            <v>443322 Rezerva na poj.plnění ohl.-Smrt nebo dož. Ž-předch</v>
          </cell>
          <cell r="B1038"/>
          <cell r="C1038">
            <v>-21613237</v>
          </cell>
          <cell r="D1038"/>
          <cell r="E1038"/>
          <cell r="F1038"/>
          <cell r="G1038"/>
        </row>
        <row r="1039">
          <cell r="A1039" t="str">
            <v>443323 Rezerva na poj.plnění</v>
          </cell>
          <cell r="B1039"/>
          <cell r="C1039">
            <v>-67852</v>
          </cell>
          <cell r="D1039"/>
          <cell r="E1039"/>
          <cell r="F1039"/>
          <cell r="G1039"/>
        </row>
        <row r="1040">
          <cell r="A1040" t="str">
            <v>443323 Rezerva na poj.plnění ohl.-Svatební Ž-předch.roky</v>
          </cell>
          <cell r="B1040"/>
          <cell r="C1040">
            <v>-67852</v>
          </cell>
          <cell r="D1040"/>
          <cell r="E1040"/>
          <cell r="F1040"/>
          <cell r="G1040"/>
        </row>
        <row r="1041">
          <cell r="A1041" t="str">
            <v>443325 Rezerva na poj.plnění</v>
          </cell>
          <cell r="B1041"/>
          <cell r="C1041">
            <v>-4485685</v>
          </cell>
          <cell r="D1041"/>
          <cell r="E1041"/>
          <cell r="F1041"/>
          <cell r="G1041"/>
        </row>
        <row r="1042">
          <cell r="A1042" t="str">
            <v>443325 Rezerva na poj.plnění ohl.-Pojištění s IF-předch.r</v>
          </cell>
          <cell r="B1042"/>
          <cell r="C1042">
            <v>-4485685</v>
          </cell>
          <cell r="D1042"/>
          <cell r="E1042"/>
          <cell r="F1042"/>
          <cell r="G1042"/>
        </row>
        <row r="1043">
          <cell r="A1043" t="str">
            <v>443326 Rezerva na poj.plnění</v>
          </cell>
          <cell r="B1043"/>
          <cell r="C1043">
            <v>-5189333</v>
          </cell>
          <cell r="D1043"/>
          <cell r="E1043"/>
          <cell r="F1043"/>
          <cell r="G1043"/>
        </row>
        <row r="1044">
          <cell r="A1044" t="str">
            <v>443326 Rezerva na poj.plnění ohl-Připoj Úr.a nem-předch.r</v>
          </cell>
          <cell r="B1044"/>
          <cell r="C1044">
            <v>-5189333</v>
          </cell>
          <cell r="D1044"/>
          <cell r="E1044"/>
          <cell r="F1044"/>
          <cell r="G1044"/>
        </row>
        <row r="1045">
          <cell r="A1045" t="str">
            <v>443327 Rezerva na poj.plnění</v>
          </cell>
          <cell r="B1045"/>
          <cell r="C1045">
            <v>-26654043</v>
          </cell>
          <cell r="D1045"/>
          <cell r="E1045"/>
          <cell r="F1045"/>
          <cell r="G1045"/>
        </row>
        <row r="1046">
          <cell r="A1046" t="str">
            <v>443327 Rezerva na poj.plnění ohl.-Úraz sám NP-předch.roky</v>
          </cell>
          <cell r="B1046"/>
          <cell r="C1046">
            <v>-26654043</v>
          </cell>
          <cell r="D1046"/>
          <cell r="E1046"/>
          <cell r="F1046"/>
          <cell r="G1046"/>
        </row>
        <row r="1047">
          <cell r="A1047" t="str">
            <v>443328 Rez.na poj.plnění ohl</v>
          </cell>
          <cell r="B1047"/>
          <cell r="C1047">
            <v>-2596887</v>
          </cell>
          <cell r="D1047"/>
          <cell r="E1047"/>
          <cell r="F1047"/>
          <cell r="G1047"/>
        </row>
        <row r="1048">
          <cell r="A1048" t="str">
            <v>443328 Rez.na poj.plnění ohl-poj. s IF-předch.rJZ</v>
          </cell>
          <cell r="B1048"/>
          <cell r="C1048">
            <v>-2596887</v>
          </cell>
          <cell r="D1048"/>
          <cell r="E1048"/>
          <cell r="F1048"/>
          <cell r="G1048"/>
        </row>
        <row r="1049">
          <cell r="A1049" t="str">
            <v>443329 Rezerva na poj.plnění</v>
          </cell>
          <cell r="B1049"/>
          <cell r="C1049">
            <v>-428826</v>
          </cell>
          <cell r="D1049"/>
          <cell r="E1049"/>
          <cell r="G1049"/>
        </row>
        <row r="1050">
          <cell r="A1050" t="str">
            <v>443329 Rezerva na poj.plnění ohl.-předch.roky-UZ</v>
          </cell>
          <cell r="B1050"/>
          <cell r="C1050">
            <v>-428826</v>
          </cell>
          <cell r="D1050"/>
          <cell r="E1050"/>
          <cell r="G1050"/>
        </row>
        <row r="1051">
          <cell r="A1051" t="str">
            <v>443330 Rezerva na poj.plnění</v>
          </cell>
          <cell r="B1051"/>
          <cell r="C1051">
            <v>-14191996</v>
          </cell>
          <cell r="D1051"/>
          <cell r="E1051"/>
          <cell r="F1051"/>
          <cell r="G1051"/>
        </row>
        <row r="1052">
          <cell r="A1052" t="str">
            <v>443330 Rezerva na poj.plnění ohl.-předch.roky - UU</v>
          </cell>
          <cell r="B1052"/>
          <cell r="C1052">
            <v>-14191996</v>
          </cell>
          <cell r="D1052"/>
          <cell r="E1052"/>
          <cell r="F1052"/>
          <cell r="G1052"/>
        </row>
        <row r="1053">
          <cell r="A1053" t="str">
            <v>443331 Rez.na poj.plnění ohl</v>
          </cell>
          <cell r="B1053"/>
          <cell r="C1053">
            <v>-2724758</v>
          </cell>
          <cell r="D1053"/>
          <cell r="E1053"/>
          <cell r="F1053"/>
          <cell r="G1053"/>
        </row>
        <row r="1054">
          <cell r="A1054" t="str">
            <v>443331 Rez.na poj.plnění ohl-Připoj Úr.a nem-předch.rJU</v>
          </cell>
          <cell r="B1054"/>
          <cell r="C1054">
            <v>-2724758</v>
          </cell>
          <cell r="D1054"/>
          <cell r="E1054"/>
          <cell r="F1054"/>
          <cell r="G1054"/>
        </row>
        <row r="1055">
          <cell r="A1055" t="str">
            <v>443334 Rezerva na poj.plnění</v>
          </cell>
          <cell r="B1055"/>
          <cell r="C1055">
            <v>-7462923</v>
          </cell>
          <cell r="D1055"/>
          <cell r="E1055"/>
          <cell r="F1055"/>
          <cell r="G1055"/>
        </row>
        <row r="1056">
          <cell r="A1056" t="str">
            <v>443334 Rezerva na poj.plnění ohl.-min.rok-FZ 2009 XZ</v>
          </cell>
          <cell r="B1056"/>
          <cell r="C1056">
            <v>-7462923</v>
          </cell>
          <cell r="D1056"/>
          <cell r="E1056"/>
          <cell r="F1056"/>
          <cell r="G1056"/>
        </row>
        <row r="1057">
          <cell r="A1057" t="str">
            <v>443335 Rezerva na poj.plnění</v>
          </cell>
          <cell r="B1057"/>
          <cell r="C1057">
            <v>-134175895</v>
          </cell>
          <cell r="D1057"/>
          <cell r="E1057"/>
          <cell r="G1057"/>
        </row>
        <row r="1058">
          <cell r="A1058" t="str">
            <v>443335 Rezerva na poj.plnění ohl.-min.rok-FZ 2009 XU</v>
          </cell>
          <cell r="B1058"/>
          <cell r="C1058">
            <v>-134175895</v>
          </cell>
          <cell r="D1058"/>
          <cell r="E1058"/>
          <cell r="G1058"/>
        </row>
        <row r="1059">
          <cell r="A1059" t="str">
            <v>443339 Rezerva na poj.plnění</v>
          </cell>
          <cell r="B1059"/>
          <cell r="C1059">
            <v>-157</v>
          </cell>
          <cell r="D1059"/>
          <cell r="E1059"/>
          <cell r="F1059"/>
          <cell r="G1059"/>
        </row>
        <row r="1060">
          <cell r="A1060" t="str">
            <v>443339 Rezerva na poj.plnění ohl.-Pohřebné-předch. rok</v>
          </cell>
          <cell r="B1060"/>
          <cell r="C1060">
            <v>-157</v>
          </cell>
          <cell r="D1060"/>
          <cell r="E1060"/>
          <cell r="F1060"/>
          <cell r="G1060"/>
        </row>
        <row r="1061">
          <cell r="A1061" t="str">
            <v>443354 Rezerva na poj.plnění</v>
          </cell>
          <cell r="B1061"/>
          <cell r="C1061">
            <v>-6141750</v>
          </cell>
          <cell r="D1061"/>
          <cell r="E1061"/>
          <cell r="F1061"/>
          <cell r="G1061"/>
        </row>
        <row r="1062">
          <cell r="A1062" t="str">
            <v>443354 Rezerva na poj.plnění ohl.-běž.rok-FZ 2009 XZ</v>
          </cell>
          <cell r="B1062"/>
          <cell r="C1062">
            <v>-6141750</v>
          </cell>
          <cell r="D1062"/>
          <cell r="E1062"/>
          <cell r="F1062"/>
          <cell r="G1062"/>
        </row>
        <row r="1063">
          <cell r="A1063" t="str">
            <v>443355 Rezerva na poj.plnění</v>
          </cell>
          <cell r="B1063"/>
          <cell r="C1063">
            <v>-70559590</v>
          </cell>
          <cell r="D1063"/>
          <cell r="E1063"/>
          <cell r="F1063"/>
          <cell r="G1063"/>
        </row>
        <row r="1064">
          <cell r="A1064" t="str">
            <v>443355 Rezerva na poj.plnění ohl.-běž.rok -FZ 2009 XU</v>
          </cell>
          <cell r="B1064"/>
          <cell r="C1064">
            <v>-70559590</v>
          </cell>
          <cell r="D1064"/>
          <cell r="E1064"/>
          <cell r="F1064"/>
          <cell r="G1064"/>
        </row>
        <row r="1065">
          <cell r="A1065" t="str">
            <v>443356 Rezerva na poj.plnění</v>
          </cell>
          <cell r="B1065"/>
          <cell r="C1065">
            <v>-9418401</v>
          </cell>
          <cell r="D1065"/>
          <cell r="E1065"/>
          <cell r="F1065"/>
          <cell r="G1065"/>
        </row>
        <row r="1066">
          <cell r="A1066" t="str">
            <v>443356 Rezerva na poj.plnění ohl-Připojištění Úr.a nem FU</v>
          </cell>
          <cell r="B1066"/>
          <cell r="C1066">
            <v>-9418401</v>
          </cell>
          <cell r="D1066"/>
          <cell r="E1066"/>
          <cell r="F1066"/>
          <cell r="G1066"/>
        </row>
        <row r="1067">
          <cell r="A1067" t="str">
            <v>443358 Rezerva na poj.plnění</v>
          </cell>
          <cell r="B1067"/>
          <cell r="C1067">
            <v>-753902</v>
          </cell>
          <cell r="D1067"/>
          <cell r="E1067"/>
          <cell r="F1067"/>
          <cell r="G1067"/>
        </row>
        <row r="1068">
          <cell r="A1068" t="str">
            <v>443358 Rezerva na poj.plnění ohl-Připojištění Úr.a nem JU</v>
          </cell>
          <cell r="B1068"/>
          <cell r="C1068">
            <v>-753902</v>
          </cell>
          <cell r="D1068"/>
          <cell r="E1068"/>
          <cell r="F1068"/>
          <cell r="G1068"/>
        </row>
        <row r="1069">
          <cell r="A1069" t="str">
            <v>443359 Rezerva na poj.plnění</v>
          </cell>
          <cell r="B1069"/>
          <cell r="C1069">
            <v>-31317</v>
          </cell>
          <cell r="D1069"/>
          <cell r="E1069"/>
          <cell r="F1069"/>
          <cell r="G1069"/>
        </row>
        <row r="1070">
          <cell r="A1070" t="str">
            <v>443359 Rezerva na poj.plnění ohl.-Pohřebné-běžný rok</v>
          </cell>
          <cell r="B1070"/>
          <cell r="C1070">
            <v>-31317</v>
          </cell>
          <cell r="D1070"/>
          <cell r="E1070"/>
          <cell r="F1070"/>
          <cell r="G1070"/>
        </row>
        <row r="1071">
          <cell r="A1071" t="str">
            <v>443396 Rezerva na poj.plnění</v>
          </cell>
          <cell r="B1071"/>
          <cell r="C1071">
            <v>-22120583</v>
          </cell>
          <cell r="D1071"/>
          <cell r="E1071"/>
          <cell r="F1071"/>
          <cell r="G1071"/>
        </row>
        <row r="1072">
          <cell r="A1072" t="str">
            <v>443396 Rezerva na poj.plnění ohl.-předchozí rok-PN-CPV</v>
          </cell>
          <cell r="B1072"/>
          <cell r="C1072">
            <v>-22120583</v>
          </cell>
          <cell r="D1072"/>
          <cell r="E1072"/>
          <cell r="F1072"/>
          <cell r="G1072"/>
        </row>
        <row r="1073">
          <cell r="A1073" t="str">
            <v>443397 Rezerva na poj.plnění</v>
          </cell>
          <cell r="B1073"/>
          <cell r="C1073">
            <v>-4119189</v>
          </cell>
          <cell r="D1073"/>
          <cell r="E1073"/>
          <cell r="G1073"/>
        </row>
        <row r="1074">
          <cell r="A1074" t="str">
            <v>443397 Rezerva na poj.plnění ohl.-předchozí rok-ZZ-CPV</v>
          </cell>
          <cell r="B1074"/>
          <cell r="C1074">
            <v>-4119189</v>
          </cell>
          <cell r="D1074"/>
          <cell r="E1074"/>
          <cell r="G1074"/>
        </row>
        <row r="1075">
          <cell r="A1075" t="str">
            <v>443398 Rezerva na poj.plnění</v>
          </cell>
          <cell r="B1075"/>
          <cell r="C1075">
            <v>-20397684</v>
          </cell>
          <cell r="D1075"/>
          <cell r="E1075"/>
          <cell r="F1075"/>
          <cell r="G1075"/>
        </row>
        <row r="1076">
          <cell r="A1076" t="str">
            <v>443398 Rezerva na poj.plnění ohl.-běž.rok-PN-CPV</v>
          </cell>
          <cell r="B1076"/>
          <cell r="C1076">
            <v>-20397684</v>
          </cell>
          <cell r="D1076"/>
          <cell r="E1076"/>
          <cell r="F1076"/>
          <cell r="G1076"/>
        </row>
        <row r="1077">
          <cell r="A1077" t="str">
            <v>443399 Rezerva na poj.plnění</v>
          </cell>
          <cell r="B1077"/>
          <cell r="C1077">
            <v>-6380136</v>
          </cell>
          <cell r="D1077"/>
          <cell r="E1077"/>
          <cell r="G1077"/>
        </row>
        <row r="1078">
          <cell r="A1078" t="str">
            <v>443399 Rezerva na poj.plnění ohl.-běž.rok-ZZ-CPV</v>
          </cell>
          <cell r="B1078"/>
          <cell r="C1078">
            <v>-6380136</v>
          </cell>
          <cell r="D1078"/>
          <cell r="E1078"/>
          <cell r="G1078"/>
        </row>
        <row r="1079">
          <cell r="A1079" t="str">
            <v>443412 Rezerva na poj.plnění</v>
          </cell>
          <cell r="B1079"/>
          <cell r="C1079">
            <v>2777731</v>
          </cell>
          <cell r="D1079"/>
          <cell r="E1079"/>
          <cell r="F1079"/>
          <cell r="G1079"/>
        </row>
        <row r="1080">
          <cell r="A1080" t="str">
            <v>443412 Rezerva na poj.plnění ohl.-Smrt nebo dožití Ž post</v>
          </cell>
          <cell r="B1080"/>
          <cell r="C1080">
            <v>2777731</v>
          </cell>
          <cell r="D1080"/>
          <cell r="E1080"/>
          <cell r="F1080"/>
          <cell r="G1080"/>
        </row>
        <row r="1081">
          <cell r="A1081" t="str">
            <v>443416 Rezerva na poj.plnění</v>
          </cell>
          <cell r="B1081"/>
          <cell r="C1081">
            <v>200000</v>
          </cell>
          <cell r="D1081"/>
          <cell r="E1081"/>
          <cell r="F1081"/>
          <cell r="G1081"/>
        </row>
        <row r="1082">
          <cell r="A1082" t="str">
            <v>443416 Rezerva na poj.plnění ohl.-Připoj.Úr a nem. Ž post</v>
          </cell>
          <cell r="B1082"/>
          <cell r="C1082">
            <v>200000</v>
          </cell>
          <cell r="D1082"/>
          <cell r="E1082"/>
          <cell r="F1082"/>
          <cell r="G1082"/>
        </row>
        <row r="1083">
          <cell r="A1083" t="str">
            <v>443421 Rez.na poj.plnění ohl</v>
          </cell>
          <cell r="B1083"/>
          <cell r="C1083">
            <v>0</v>
          </cell>
          <cell r="D1083"/>
          <cell r="E1083"/>
          <cell r="F1083"/>
          <cell r="G1083"/>
        </row>
        <row r="1084">
          <cell r="A1084" t="str">
            <v>443421 Rez.na poj.plnění ohl_post.-předch.r. - FU</v>
          </cell>
          <cell r="B1084"/>
          <cell r="C1084">
            <v>0</v>
          </cell>
          <cell r="D1084"/>
          <cell r="E1084"/>
          <cell r="F1084"/>
          <cell r="G1084"/>
        </row>
        <row r="1085">
          <cell r="A1085" t="str">
            <v>443422 Rezerva na PU ohl.-Sm</v>
          </cell>
          <cell r="B1085"/>
          <cell r="C1085">
            <v>5610000</v>
          </cell>
          <cell r="D1085"/>
          <cell r="E1085"/>
          <cell r="F1085"/>
          <cell r="G1085"/>
        </row>
        <row r="1086">
          <cell r="A1086" t="str">
            <v>443422 Rezerva na PU ohl.-Smrt nebo dožití  post-předch.r</v>
          </cell>
          <cell r="B1086"/>
          <cell r="C1086">
            <v>5610000</v>
          </cell>
          <cell r="D1086"/>
          <cell r="E1086"/>
          <cell r="F1086"/>
          <cell r="G1086"/>
        </row>
        <row r="1087">
          <cell r="A1087" t="str">
            <v>443426 Rezerva na PU ohl.-Př</v>
          </cell>
          <cell r="B1087"/>
          <cell r="C1087">
            <v>24000</v>
          </cell>
          <cell r="D1087"/>
          <cell r="E1087"/>
          <cell r="F1087"/>
          <cell r="G1087"/>
        </row>
        <row r="1088">
          <cell r="A1088" t="str">
            <v>443426 Rezerva na PU ohl.-Připoj.Úr a nem. post-předch.r</v>
          </cell>
          <cell r="B1088"/>
          <cell r="C1088">
            <v>24000</v>
          </cell>
          <cell r="D1088"/>
          <cell r="E1088"/>
          <cell r="F1088"/>
          <cell r="G1088"/>
        </row>
        <row r="1089">
          <cell r="A1089" t="str">
            <v>443434 Rezerva na poj.plnění</v>
          </cell>
          <cell r="B1089"/>
          <cell r="C1089">
            <v>1007235</v>
          </cell>
          <cell r="D1089"/>
          <cell r="E1089"/>
          <cell r="F1089"/>
          <cell r="G1089"/>
        </row>
        <row r="1090">
          <cell r="A1090" t="str">
            <v>443434 Rezerva na poj.plnění ohl.-min.rok-FZ 2009 XZ-post</v>
          </cell>
          <cell r="B1090"/>
          <cell r="C1090">
            <v>1007235</v>
          </cell>
          <cell r="D1090"/>
          <cell r="E1090"/>
          <cell r="F1090"/>
          <cell r="G1090"/>
        </row>
        <row r="1091">
          <cell r="A1091" t="str">
            <v>443435 Rezerva na poj.plnění</v>
          </cell>
          <cell r="B1091"/>
          <cell r="C1091">
            <v>6966500</v>
          </cell>
          <cell r="D1091"/>
          <cell r="E1091"/>
          <cell r="F1091"/>
          <cell r="G1091"/>
        </row>
        <row r="1092">
          <cell r="A1092" t="str">
            <v>443435 Rezerva na poj.plnění ohl.-min.rok-FZ 2009 XU-post</v>
          </cell>
          <cell r="B1092"/>
          <cell r="C1092">
            <v>6966500</v>
          </cell>
          <cell r="D1092"/>
          <cell r="E1092"/>
          <cell r="F1092"/>
          <cell r="G1092"/>
        </row>
        <row r="1093">
          <cell r="A1093" t="str">
            <v>443454 Rezerva na poj.plnění</v>
          </cell>
          <cell r="B1093"/>
          <cell r="C1093">
            <v>0</v>
          </cell>
          <cell r="D1093"/>
          <cell r="E1093"/>
          <cell r="F1093"/>
          <cell r="G1093"/>
        </row>
        <row r="1094">
          <cell r="A1094" t="str">
            <v>443454 Rezerva na poj.plnění ohl.-běž.rok-FZ 2009 XZ-post</v>
          </cell>
          <cell r="B1094"/>
          <cell r="C1094">
            <v>0</v>
          </cell>
          <cell r="D1094"/>
          <cell r="E1094"/>
          <cell r="F1094"/>
          <cell r="G1094"/>
        </row>
        <row r="1095">
          <cell r="A1095" t="str">
            <v>443496 Rezerva na poj.plnění</v>
          </cell>
          <cell r="B1095"/>
          <cell r="C1095">
            <v>22120583</v>
          </cell>
          <cell r="D1095"/>
          <cell r="E1095"/>
          <cell r="F1095"/>
          <cell r="G1095"/>
        </row>
        <row r="1096">
          <cell r="A1096" t="str">
            <v>443496 Rezerva na poj.plnění ohl.-předch.rok-PN-post.CPV</v>
          </cell>
          <cell r="B1096"/>
          <cell r="C1096">
            <v>22120583</v>
          </cell>
          <cell r="D1096"/>
          <cell r="E1096"/>
          <cell r="F1096"/>
          <cell r="G1096"/>
        </row>
        <row r="1097">
          <cell r="A1097" t="str">
            <v>443497 Rezerva na poj.plnění</v>
          </cell>
          <cell r="B1097"/>
          <cell r="C1097">
            <v>4119189</v>
          </cell>
          <cell r="D1097"/>
          <cell r="E1097"/>
          <cell r="F1097"/>
          <cell r="G1097"/>
        </row>
        <row r="1098">
          <cell r="A1098" t="str">
            <v>443497 Rezerva na poj.plnění ohl.-předch.rok-ZZ-post.CPV</v>
          </cell>
          <cell r="B1098"/>
          <cell r="C1098">
            <v>4119189</v>
          </cell>
          <cell r="D1098"/>
          <cell r="E1098"/>
          <cell r="F1098"/>
          <cell r="G1098"/>
        </row>
        <row r="1099">
          <cell r="A1099" t="str">
            <v>443498 Rezerva na poj.plnění</v>
          </cell>
          <cell r="B1099"/>
          <cell r="C1099">
            <v>20397684</v>
          </cell>
          <cell r="D1099"/>
          <cell r="E1099"/>
          <cell r="F1099"/>
          <cell r="G1099"/>
        </row>
        <row r="1100">
          <cell r="A1100" t="str">
            <v>443498 Rezerva na poj.plnění ohl.-běž.rok-PN-postoup.CPV</v>
          </cell>
          <cell r="B1100"/>
          <cell r="C1100">
            <v>20397684</v>
          </cell>
          <cell r="D1100"/>
          <cell r="E1100"/>
          <cell r="F1100"/>
          <cell r="G1100"/>
        </row>
        <row r="1101">
          <cell r="A1101" t="str">
            <v>443499 Rezerva na poj.plnění</v>
          </cell>
          <cell r="B1101"/>
          <cell r="C1101">
            <v>6380136</v>
          </cell>
          <cell r="D1101"/>
          <cell r="E1101"/>
          <cell r="F1101"/>
          <cell r="G1101"/>
        </row>
        <row r="1102">
          <cell r="A1102" t="str">
            <v>443499 Rezerva na poj.plnění ohl.-běž.rok-ZZ-postoup.CPV</v>
          </cell>
          <cell r="B1102"/>
          <cell r="C1102">
            <v>6380136</v>
          </cell>
          <cell r="D1102"/>
          <cell r="E1102"/>
          <cell r="F1102"/>
          <cell r="G1102"/>
        </row>
        <row r="1103">
          <cell r="A1103" t="str">
            <v>443511 Rezerva na poj.plnění</v>
          </cell>
          <cell r="B1103"/>
          <cell r="C1103">
            <v>-192424.35</v>
          </cell>
          <cell r="D1103"/>
          <cell r="E1103"/>
          <cell r="F1103"/>
          <cell r="G1103"/>
        </row>
        <row r="1104">
          <cell r="A1104" t="str">
            <v>443511 Rezerva na poj.plnění neohl.-KP-běžný rok</v>
          </cell>
          <cell r="B1104"/>
          <cell r="C1104">
            <v>-192424.35</v>
          </cell>
          <cell r="D1104"/>
          <cell r="E1104"/>
          <cell r="F1104"/>
          <cell r="G1104"/>
        </row>
        <row r="1105">
          <cell r="A1105" t="str">
            <v>443512 Rezerva na poj.plnění</v>
          </cell>
          <cell r="B1105"/>
          <cell r="C1105">
            <v>-18857585.989999998</v>
          </cell>
          <cell r="D1105"/>
          <cell r="E1105"/>
          <cell r="F1105"/>
          <cell r="G1105"/>
        </row>
        <row r="1106">
          <cell r="A1106" t="str">
            <v>443512 Rezerva na poj.plnění neohl.-Smrt Ž</v>
          </cell>
          <cell r="B1106"/>
          <cell r="C1106">
            <v>-18857585.989999998</v>
          </cell>
          <cell r="D1106"/>
          <cell r="E1106"/>
          <cell r="F1106"/>
          <cell r="G1106"/>
        </row>
        <row r="1107">
          <cell r="A1107" t="str">
            <v>443513 Rezerva na poj.plnění</v>
          </cell>
          <cell r="B1107"/>
          <cell r="C1107">
            <v>-7038.68</v>
          </cell>
          <cell r="D1107"/>
          <cell r="E1107"/>
          <cell r="G1107"/>
        </row>
        <row r="1108">
          <cell r="A1108" t="str">
            <v>443513 Rezerva na poj.plnění neohl.-Svatební Ž</v>
          </cell>
          <cell r="B1108"/>
          <cell r="C1108">
            <v>-7038.68</v>
          </cell>
          <cell r="D1108"/>
          <cell r="E1108"/>
          <cell r="G1108"/>
        </row>
        <row r="1109">
          <cell r="A1109" t="str">
            <v>443515 Rezerva na poj.plnění</v>
          </cell>
          <cell r="B1109"/>
          <cell r="C1109">
            <v>-1602819.58</v>
          </cell>
          <cell r="D1109"/>
          <cell r="E1109"/>
          <cell r="F1109"/>
          <cell r="G1109"/>
        </row>
        <row r="1110">
          <cell r="A1110" t="str">
            <v>443515 Rezerva na poj.plnění neohl.-Pojištění s IF Ž</v>
          </cell>
          <cell r="B1110"/>
          <cell r="C1110">
            <v>-1602819.58</v>
          </cell>
          <cell r="D1110"/>
          <cell r="E1110"/>
          <cell r="F1110"/>
          <cell r="G1110"/>
        </row>
        <row r="1111">
          <cell r="A1111" t="str">
            <v>443516 Rezerva na poj.plnění</v>
          </cell>
          <cell r="B1111"/>
          <cell r="C1111">
            <v>-15922259.449999999</v>
          </cell>
          <cell r="D1111"/>
          <cell r="E1111"/>
          <cell r="F1111"/>
          <cell r="G1111"/>
        </row>
        <row r="1112">
          <cell r="A1112" t="str">
            <v>443516 Rezerva na poj.plnění neohl.-Připoj.Úr.n.nemoci  Ž</v>
          </cell>
          <cell r="B1112"/>
          <cell r="C1112">
            <v>-15922259.449999999</v>
          </cell>
          <cell r="D1112"/>
          <cell r="E1112"/>
          <cell r="F1112"/>
          <cell r="G1112"/>
        </row>
        <row r="1113">
          <cell r="A1113" t="str">
            <v>443517 Rezerva na poj.plnění</v>
          </cell>
          <cell r="B1113"/>
          <cell r="C1113">
            <v>-36904406.240000002</v>
          </cell>
          <cell r="D1113"/>
          <cell r="E1113"/>
          <cell r="G1113"/>
        </row>
        <row r="1114">
          <cell r="A1114" t="str">
            <v>443517 Rezerva na poj.plnění neohl.-Úraz sám NP</v>
          </cell>
          <cell r="B1114"/>
          <cell r="C1114">
            <v>-36904406.240000002</v>
          </cell>
          <cell r="D1114"/>
          <cell r="E1114"/>
          <cell r="G1114"/>
        </row>
        <row r="1115">
          <cell r="A1115" t="str">
            <v>443518 Rezerva na poj.plnění</v>
          </cell>
          <cell r="B1115"/>
          <cell r="C1115">
            <v>-98368.05</v>
          </cell>
          <cell r="D1115"/>
          <cell r="E1115"/>
          <cell r="G1115"/>
        </row>
        <row r="1116">
          <cell r="A1116" t="str">
            <v>443518 Rezerva na poj.plnění neohl.-Junior-běž.rok</v>
          </cell>
          <cell r="B1116"/>
          <cell r="C1116">
            <v>-98368.05</v>
          </cell>
          <cell r="D1116"/>
          <cell r="E1116"/>
          <cell r="G1116"/>
        </row>
        <row r="1117">
          <cell r="A1117" t="str">
            <v>443519 Rezerva na poj.plnění</v>
          </cell>
          <cell r="B1117"/>
          <cell r="C1117">
            <v>-238914.18</v>
          </cell>
          <cell r="D1117"/>
          <cell r="E1117"/>
          <cell r="F1117"/>
          <cell r="G1117"/>
        </row>
        <row r="1118">
          <cell r="A1118" t="str">
            <v>443519 Rezerva na poj.plnění neohl.-Unit Linked-běž.rok</v>
          </cell>
          <cell r="B1118"/>
          <cell r="C1118">
            <v>-238914.18</v>
          </cell>
          <cell r="D1118"/>
          <cell r="E1118"/>
          <cell r="F1118"/>
          <cell r="G1118"/>
        </row>
        <row r="1119">
          <cell r="A1119" t="str">
            <v>443521 Rezerva na PU neohl.-</v>
          </cell>
          <cell r="B1119"/>
          <cell r="C1119">
            <v>-372963467.81</v>
          </cell>
          <cell r="D1119"/>
          <cell r="E1119"/>
          <cell r="G1119"/>
        </row>
        <row r="1120">
          <cell r="A1120" t="str">
            <v>443521 Rezerva na PU neohl.-Připoj.Úr.-předch.r. - FU</v>
          </cell>
          <cell r="B1120"/>
          <cell r="C1120">
            <v>-372963467.81</v>
          </cell>
          <cell r="D1120"/>
          <cell r="E1120"/>
          <cell r="G1120"/>
        </row>
        <row r="1121">
          <cell r="A1121" t="str">
            <v>443522 Rezerva na poj.plnění</v>
          </cell>
          <cell r="B1121"/>
          <cell r="C1121">
            <v>-15279970.07</v>
          </cell>
          <cell r="D1121"/>
          <cell r="E1121"/>
          <cell r="F1121"/>
          <cell r="G1121"/>
        </row>
        <row r="1122">
          <cell r="A1122" t="str">
            <v>443522 Rezerva na poj.plnění neohl.-Smrt -předch.roky</v>
          </cell>
          <cell r="B1122"/>
          <cell r="C1122">
            <v>-15279970.07</v>
          </cell>
          <cell r="D1122"/>
          <cell r="E1122"/>
          <cell r="F1122"/>
          <cell r="G1122"/>
        </row>
        <row r="1123">
          <cell r="A1123" t="str">
            <v>443523 Rezerva na poj.plnění</v>
          </cell>
          <cell r="B1123"/>
          <cell r="C1123">
            <v>-31656.71</v>
          </cell>
          <cell r="D1123"/>
          <cell r="E1123"/>
          <cell r="F1123"/>
          <cell r="G1123"/>
        </row>
        <row r="1124">
          <cell r="A1124" t="str">
            <v>443523 Rezerva na poj.plnění neohl.-Svatební Ž-předch.r.</v>
          </cell>
          <cell r="B1124"/>
          <cell r="C1124">
            <v>-31656.71</v>
          </cell>
          <cell r="D1124"/>
          <cell r="E1124"/>
          <cell r="F1124"/>
          <cell r="G1124"/>
        </row>
        <row r="1125">
          <cell r="A1125" t="str">
            <v>443525 Rezerva na PUneohl.-P</v>
          </cell>
          <cell r="B1125"/>
          <cell r="C1125">
            <v>-1760209.31</v>
          </cell>
          <cell r="D1125"/>
          <cell r="E1125"/>
          <cell r="F1125"/>
          <cell r="G1125"/>
        </row>
        <row r="1126">
          <cell r="A1126" t="str">
            <v>443525 Rezerva na PUneohl.-Pojištění s IF-předch. roky</v>
          </cell>
          <cell r="B1126"/>
          <cell r="C1126">
            <v>-1760209.31</v>
          </cell>
          <cell r="D1126"/>
          <cell r="E1126"/>
          <cell r="F1126"/>
          <cell r="G1126"/>
        </row>
        <row r="1127">
          <cell r="A1127" t="str">
            <v>443526 Rezerva na PU neohl.-</v>
          </cell>
          <cell r="B1127"/>
          <cell r="C1127">
            <v>-20314107.129999999</v>
          </cell>
          <cell r="D1127"/>
          <cell r="E1127"/>
          <cell r="F1127"/>
          <cell r="G1127"/>
        </row>
        <row r="1128">
          <cell r="A1128" t="str">
            <v>443526 Rezerva na PU neohl.-Připoj.Úr.n.nemoci-předch.r.</v>
          </cell>
          <cell r="B1128"/>
          <cell r="C1128">
            <v>-20314107.129999999</v>
          </cell>
          <cell r="D1128"/>
          <cell r="E1128"/>
          <cell r="F1128"/>
          <cell r="G1128"/>
        </row>
        <row r="1129">
          <cell r="A1129" t="str">
            <v>443527 Rezerva na poj.plnění</v>
          </cell>
          <cell r="B1129"/>
          <cell r="C1129">
            <v>-56124094.43</v>
          </cell>
          <cell r="D1129"/>
          <cell r="E1129"/>
          <cell r="F1129"/>
          <cell r="G1129"/>
        </row>
        <row r="1130">
          <cell r="A1130" t="str">
            <v>443527 Rezerva na poj.plnění neohl.-Úraz sám NP-předch.ro</v>
          </cell>
          <cell r="B1130"/>
          <cell r="C1130">
            <v>-56124094.43</v>
          </cell>
          <cell r="D1130"/>
          <cell r="E1130"/>
          <cell r="F1130"/>
          <cell r="G1130"/>
        </row>
        <row r="1131">
          <cell r="A1131" t="str">
            <v>443528 Rezerva na PUneohl.-J</v>
          </cell>
          <cell r="B1131"/>
          <cell r="C1131">
            <v>-108027.34</v>
          </cell>
          <cell r="D1131"/>
          <cell r="E1131"/>
          <cell r="G1131"/>
        </row>
        <row r="1132">
          <cell r="A1132" t="str">
            <v>443528 Rezerva na PUneohl.-Junior-předch. roky</v>
          </cell>
          <cell r="B1132"/>
          <cell r="C1132">
            <v>-108027.34</v>
          </cell>
          <cell r="D1132"/>
          <cell r="E1132"/>
          <cell r="G1132"/>
        </row>
        <row r="1133">
          <cell r="A1133" t="str">
            <v>443529 Rezerva na PUneohl.-U</v>
          </cell>
          <cell r="B1133"/>
          <cell r="C1133">
            <v>-262374.46000000002</v>
          </cell>
          <cell r="D1133"/>
          <cell r="E1133"/>
          <cell r="G1133"/>
        </row>
        <row r="1134">
          <cell r="A1134" t="str">
            <v>443529 Rezerva na PUneohl.-Unit Linked-předch. roky</v>
          </cell>
          <cell r="B1134"/>
          <cell r="C1134">
            <v>-262374.46000000002</v>
          </cell>
          <cell r="D1134"/>
          <cell r="E1134"/>
          <cell r="G1134"/>
        </row>
        <row r="1135">
          <cell r="A1135" t="str">
            <v>443530 Rezerva na PU neohl.-</v>
          </cell>
          <cell r="B1135"/>
          <cell r="C1135">
            <v>-43659987.520000003</v>
          </cell>
          <cell r="D1135"/>
          <cell r="E1135"/>
          <cell r="F1135"/>
          <cell r="G1135"/>
        </row>
        <row r="1136">
          <cell r="A1136" t="str">
            <v>443530 Rezerva na PU neohl.-Připoj.Úr.-předch.r. - UL</v>
          </cell>
          <cell r="B1136"/>
          <cell r="C1136">
            <v>-43659987.520000003</v>
          </cell>
          <cell r="D1136"/>
          <cell r="E1136"/>
          <cell r="F1136"/>
          <cell r="G1136"/>
        </row>
        <row r="1137">
          <cell r="A1137" t="str">
            <v>443531 Rezerva na PU neohl.-</v>
          </cell>
          <cell r="B1137"/>
          <cell r="C1137">
            <v>-11562977.460000001</v>
          </cell>
          <cell r="D1137"/>
          <cell r="E1137"/>
          <cell r="G1137"/>
        </row>
        <row r="1138">
          <cell r="A1138" t="str">
            <v>443531 Rezerva na PU neohl.-Připoj.Úr.-předch.r. - JU</v>
          </cell>
          <cell r="B1138"/>
          <cell r="C1138">
            <v>-11562977.460000001</v>
          </cell>
          <cell r="D1138"/>
          <cell r="E1138"/>
          <cell r="G1138"/>
        </row>
        <row r="1139">
          <cell r="A1139" t="str">
            <v>443532 Rezerva na PU neohl.-</v>
          </cell>
          <cell r="B1139"/>
          <cell r="C1139">
            <v>-155918.06</v>
          </cell>
          <cell r="D1139"/>
          <cell r="E1139"/>
          <cell r="F1139"/>
          <cell r="G1139"/>
        </row>
        <row r="1140">
          <cell r="A1140" t="str">
            <v>443532 Rezerva na PU neohl.-KP-předch.r.</v>
          </cell>
          <cell r="B1140"/>
          <cell r="C1140">
            <v>-155918.06</v>
          </cell>
          <cell r="D1140"/>
          <cell r="E1140"/>
          <cell r="F1140"/>
          <cell r="G1140"/>
        </row>
        <row r="1141">
          <cell r="A1141" t="str">
            <v>443534 Rezerva na poj.plnění</v>
          </cell>
          <cell r="B1141"/>
          <cell r="C1141">
            <v>-3595282.82</v>
          </cell>
          <cell r="D1141"/>
          <cell r="E1141"/>
          <cell r="F1141"/>
          <cell r="G1141"/>
        </row>
        <row r="1142">
          <cell r="A1142" t="str">
            <v>443534 Rezerva na poj.plnění neohl.-min.rok-FZ 2009 XZ</v>
          </cell>
          <cell r="B1142"/>
          <cell r="C1142">
            <v>-3595282.82</v>
          </cell>
          <cell r="D1142"/>
          <cell r="E1142"/>
          <cell r="F1142"/>
          <cell r="G1142"/>
        </row>
        <row r="1143">
          <cell r="A1143" t="str">
            <v>443535 Rezerva na poj.plnění</v>
          </cell>
          <cell r="B1143"/>
          <cell r="C1143">
            <v>-388008314.69</v>
          </cell>
          <cell r="D1143"/>
          <cell r="E1143"/>
          <cell r="F1143"/>
          <cell r="G1143"/>
        </row>
        <row r="1144">
          <cell r="A1144" t="str">
            <v>443535 Rezerva na poj.plnění neohl.-min.rok-FZ 2009 XU</v>
          </cell>
          <cell r="B1144"/>
          <cell r="C1144">
            <v>-388008314.69</v>
          </cell>
          <cell r="D1144"/>
          <cell r="E1144"/>
          <cell r="F1144"/>
          <cell r="G1144"/>
        </row>
        <row r="1145">
          <cell r="A1145" t="str">
            <v>443539 Rezerva na poj.plnění</v>
          </cell>
          <cell r="B1145"/>
          <cell r="C1145">
            <v>-155918.04999999999</v>
          </cell>
          <cell r="D1145"/>
          <cell r="E1145"/>
          <cell r="F1145"/>
          <cell r="G1145"/>
        </row>
        <row r="1146">
          <cell r="A1146" t="str">
            <v>443539 Rezerva na poj.plnění neohl.-Pohřebné-předch.rok</v>
          </cell>
          <cell r="B1146"/>
          <cell r="C1146">
            <v>-155918.04999999999</v>
          </cell>
          <cell r="D1146"/>
          <cell r="E1146"/>
          <cell r="F1146"/>
          <cell r="G1146"/>
        </row>
        <row r="1147">
          <cell r="A1147" t="str">
            <v>443554 Rezerva na poj.plnění</v>
          </cell>
          <cell r="B1147"/>
          <cell r="C1147">
            <v>-3273809.3</v>
          </cell>
          <cell r="D1147"/>
          <cell r="E1147"/>
          <cell r="F1147"/>
          <cell r="G1147"/>
        </row>
        <row r="1148">
          <cell r="A1148" t="str">
            <v>443554 Rezerva na poj.plnění neohl.-běž.rok-FZ 2009 XZ</v>
          </cell>
          <cell r="B1148"/>
          <cell r="C1148">
            <v>-3273809.3</v>
          </cell>
          <cell r="D1148"/>
          <cell r="E1148"/>
          <cell r="F1148"/>
          <cell r="G1148"/>
        </row>
        <row r="1149">
          <cell r="A1149" t="str">
            <v>443555 Rezerva na poj.plnění</v>
          </cell>
          <cell r="B1149"/>
          <cell r="C1149">
            <v>-301539072.29000002</v>
          </cell>
          <cell r="D1149"/>
          <cell r="E1149"/>
          <cell r="F1149"/>
          <cell r="G1149"/>
        </row>
        <row r="1150">
          <cell r="A1150" t="str">
            <v>443555 Rezerva na poj.plnění neohl.-běž.rok-FZ 2009 XU</v>
          </cell>
          <cell r="B1150"/>
          <cell r="C1150">
            <v>-301539072.29000002</v>
          </cell>
          <cell r="D1150"/>
          <cell r="E1150"/>
          <cell r="F1150"/>
          <cell r="G1150"/>
        </row>
        <row r="1151">
          <cell r="A1151" t="str">
            <v>443556 Rezerva na poj.plnění</v>
          </cell>
          <cell r="B1151"/>
          <cell r="C1151">
            <v>-289847031.22000003</v>
          </cell>
          <cell r="D1151"/>
          <cell r="E1151"/>
          <cell r="G1151"/>
        </row>
        <row r="1152">
          <cell r="A1152" t="str">
            <v>443556 Rezerva na poj.plnění neohl.-Připoj.Úr. FU</v>
          </cell>
          <cell r="B1152"/>
          <cell r="C1152">
            <v>-289847031.22000003</v>
          </cell>
          <cell r="D1152"/>
          <cell r="E1152"/>
          <cell r="G1152"/>
        </row>
        <row r="1153">
          <cell r="A1153" t="str">
            <v>443558 Rezerva na poj.plnění</v>
          </cell>
          <cell r="B1153"/>
          <cell r="C1153">
            <v>-8986120.5899999999</v>
          </cell>
          <cell r="D1153"/>
          <cell r="E1153"/>
          <cell r="F1153"/>
          <cell r="G1153"/>
        </row>
        <row r="1154">
          <cell r="A1154" t="str">
            <v>443558 Rezerva na poj.plnění neohl.-Připoj.Úr. JU</v>
          </cell>
          <cell r="B1154"/>
          <cell r="C1154">
            <v>-8986120.5899999999</v>
          </cell>
          <cell r="D1154"/>
          <cell r="E1154"/>
          <cell r="F1154"/>
          <cell r="G1154"/>
        </row>
        <row r="1155">
          <cell r="A1155" t="str">
            <v>443559 Rezerva na poj.plnění</v>
          </cell>
          <cell r="B1155"/>
          <cell r="C1155">
            <v>-33930180.460000001</v>
          </cell>
          <cell r="D1155"/>
          <cell r="E1155"/>
          <cell r="F1155"/>
          <cell r="G1155"/>
        </row>
        <row r="1156">
          <cell r="A1156" t="str">
            <v>443559 Rezerva na poj.plnění neohl.-Připoj.Úr. - UL</v>
          </cell>
          <cell r="B1156"/>
          <cell r="C1156">
            <v>-33930180.460000001</v>
          </cell>
          <cell r="D1156"/>
          <cell r="E1156"/>
          <cell r="F1156"/>
          <cell r="G1156"/>
        </row>
        <row r="1157">
          <cell r="A1157" t="str">
            <v>443569 Rezerva na poj.plnění</v>
          </cell>
          <cell r="B1157"/>
          <cell r="C1157">
            <v>-192424.36</v>
          </cell>
          <cell r="D1157"/>
          <cell r="E1157"/>
          <cell r="G1157"/>
        </row>
        <row r="1158">
          <cell r="A1158" t="str">
            <v>443569 Rezerva na poj.plnění neohl.-Pohřebné-běž.rok</v>
          </cell>
          <cell r="B1158"/>
          <cell r="C1158">
            <v>-192424.36</v>
          </cell>
          <cell r="D1158"/>
          <cell r="E1158"/>
          <cell r="G1158"/>
        </row>
        <row r="1159">
          <cell r="A1159" t="str">
            <v>443596 Rezerva na poj.plnění</v>
          </cell>
          <cell r="B1159"/>
          <cell r="C1159">
            <v>-39847201.82</v>
          </cell>
          <cell r="D1159"/>
          <cell r="E1159"/>
          <cell r="F1159"/>
          <cell r="G1159"/>
        </row>
        <row r="1160">
          <cell r="A1160" t="str">
            <v>443596 Rezerva na poj.plnění neohl.-předchozí rok-PN-CPV</v>
          </cell>
          <cell r="B1160"/>
          <cell r="C1160">
            <v>-39847201.82</v>
          </cell>
          <cell r="D1160"/>
          <cell r="E1160"/>
          <cell r="F1160"/>
          <cell r="G1160"/>
        </row>
        <row r="1161">
          <cell r="A1161" t="str">
            <v>443597 Rezerva na poj.plnění</v>
          </cell>
          <cell r="B1161"/>
          <cell r="C1161">
            <v>-10615170.65</v>
          </cell>
          <cell r="D1161"/>
          <cell r="E1161"/>
          <cell r="G1161"/>
        </row>
        <row r="1162">
          <cell r="A1162" t="str">
            <v>443597 Rezerva na poj.plnění neohl.-předchozí rok-ZZ-CPV</v>
          </cell>
          <cell r="B1162"/>
          <cell r="C1162">
            <v>-10615170.65</v>
          </cell>
          <cell r="D1162"/>
          <cell r="E1162"/>
          <cell r="G1162"/>
        </row>
        <row r="1163">
          <cell r="A1163" t="str">
            <v>443598 Rezerva na poj.plnění</v>
          </cell>
          <cell r="B1163"/>
          <cell r="C1163">
            <v>-20145574.18</v>
          </cell>
          <cell r="D1163"/>
          <cell r="E1163"/>
          <cell r="G1163"/>
        </row>
        <row r="1164">
          <cell r="A1164" t="str">
            <v>443598 Rezerva na poj.plnění neohl.-běž.rok-PN-CPV</v>
          </cell>
          <cell r="B1164"/>
          <cell r="C1164">
            <v>-20145574.18</v>
          </cell>
          <cell r="D1164"/>
          <cell r="E1164"/>
          <cell r="G1164"/>
        </row>
        <row r="1165">
          <cell r="A1165" t="str">
            <v>443599 Rezerva na poj.plnění</v>
          </cell>
          <cell r="B1165"/>
          <cell r="C1165">
            <v>-5981406.3499999996</v>
          </cell>
          <cell r="D1165"/>
          <cell r="E1165"/>
          <cell r="F1165"/>
          <cell r="G1165"/>
        </row>
        <row r="1166">
          <cell r="A1166" t="str">
            <v>443599 Rezerva na poj.plnění neohl.-běž.rok-ZZ-CPV</v>
          </cell>
          <cell r="B1166"/>
          <cell r="C1166">
            <v>-5981406.3499999996</v>
          </cell>
          <cell r="D1166"/>
          <cell r="E1166"/>
          <cell r="F1166"/>
          <cell r="G1166"/>
        </row>
        <row r="1167">
          <cell r="A1167" t="str">
            <v>443696 Rezerva na poj.plnění</v>
          </cell>
          <cell r="B1167"/>
          <cell r="C1167">
            <v>25458345</v>
          </cell>
          <cell r="D1167"/>
          <cell r="E1167"/>
          <cell r="F1167"/>
          <cell r="G1167"/>
        </row>
        <row r="1168">
          <cell r="A1168" t="str">
            <v>443696 Rezerva na poj.plnění neohl.-předch.rok-PN-postCPV</v>
          </cell>
          <cell r="B1168"/>
          <cell r="C1168">
            <v>25458345</v>
          </cell>
          <cell r="D1168"/>
          <cell r="E1168"/>
          <cell r="F1168"/>
          <cell r="G1168"/>
        </row>
        <row r="1169">
          <cell r="A1169" t="str">
            <v>443697 Rezerva na poj.plnění</v>
          </cell>
          <cell r="B1169"/>
          <cell r="C1169">
            <v>6343202</v>
          </cell>
          <cell r="D1169"/>
          <cell r="E1169"/>
          <cell r="G1169"/>
        </row>
        <row r="1170">
          <cell r="A1170" t="str">
            <v>443697 Rezerva na poj.plnění neohl.-předch.rok-ZZ-postCPV</v>
          </cell>
          <cell r="B1170"/>
          <cell r="C1170">
            <v>6343202</v>
          </cell>
          <cell r="D1170"/>
          <cell r="E1170"/>
          <cell r="G1170"/>
        </row>
        <row r="1171">
          <cell r="A1171" t="str">
            <v>443698 Rezerva na poj.plnění</v>
          </cell>
          <cell r="B1171"/>
          <cell r="C1171">
            <v>34534431</v>
          </cell>
          <cell r="D1171"/>
          <cell r="E1171"/>
          <cell r="G1171"/>
        </row>
        <row r="1172">
          <cell r="A1172" t="str">
            <v>443698 Rezerva na poj.plnění neohl.-běž.rok-PN-post.CPV</v>
          </cell>
          <cell r="B1172"/>
          <cell r="C1172">
            <v>34534431</v>
          </cell>
          <cell r="D1172"/>
          <cell r="E1172"/>
          <cell r="G1172"/>
        </row>
        <row r="1173">
          <cell r="A1173" t="str">
            <v>443699 Rezerva na poj.plnění</v>
          </cell>
          <cell r="B1173"/>
          <cell r="C1173">
            <v>10253375</v>
          </cell>
          <cell r="D1173"/>
          <cell r="E1173"/>
          <cell r="F1173"/>
          <cell r="G1173"/>
        </row>
        <row r="1174">
          <cell r="A1174" t="str">
            <v>443699 Rezerva na poj.plnění neohl.-běž.rok-ZZ-post.CPV</v>
          </cell>
          <cell r="B1174"/>
          <cell r="C1174">
            <v>10253375</v>
          </cell>
          <cell r="D1174"/>
          <cell r="E1174"/>
          <cell r="F1174"/>
          <cell r="G1174"/>
        </row>
        <row r="1175">
          <cell r="A1175" t="str">
            <v>443816 IBNR post. Připoj.Úr.</v>
          </cell>
          <cell r="B1175"/>
          <cell r="C1175">
            <v>13669367.68</v>
          </cell>
          <cell r="D1175"/>
          <cell r="E1175"/>
          <cell r="F1175"/>
          <cell r="G1175"/>
        </row>
        <row r="1176">
          <cell r="A1176" t="str">
            <v>443816 IBNR post. Připoj.Úr.a nemoci-ZU-běžný rok - VIG</v>
          </cell>
          <cell r="B1176"/>
          <cell r="C1176">
            <v>13669367.68</v>
          </cell>
          <cell r="D1176"/>
          <cell r="E1176"/>
          <cell r="F1176"/>
          <cell r="G1176"/>
        </row>
        <row r="1177">
          <cell r="A1177" t="str">
            <v>443817 IBNR post.-Úraz sám N</v>
          </cell>
          <cell r="B1177"/>
          <cell r="C1177">
            <v>49998708.649999999</v>
          </cell>
          <cell r="D1177"/>
          <cell r="E1177"/>
          <cell r="F1177"/>
          <cell r="G1177"/>
        </row>
        <row r="1178">
          <cell r="A1178" t="str">
            <v>443817 IBNR post.-Úraz sám NU - běžný rok - VIG</v>
          </cell>
          <cell r="B1178"/>
          <cell r="C1178">
            <v>49998708.649999999</v>
          </cell>
          <cell r="D1178"/>
          <cell r="E1178"/>
          <cell r="F1178"/>
          <cell r="G1178"/>
        </row>
        <row r="1179">
          <cell r="A1179" t="str">
            <v xml:space="preserve">443821 IBNR post-Připoj.Úr- </v>
          </cell>
          <cell r="B1179"/>
          <cell r="C1179">
            <v>-16012628.789999999</v>
          </cell>
          <cell r="D1179"/>
          <cell r="E1179"/>
          <cell r="F1179"/>
          <cell r="G1179"/>
        </row>
        <row r="1180">
          <cell r="A1180" t="str">
            <v>443821 IBNR post-Připoj.Úr- FU -předch.rok - VIG</v>
          </cell>
          <cell r="B1180"/>
          <cell r="C1180">
            <v>-16012628.789999999</v>
          </cell>
          <cell r="D1180"/>
          <cell r="E1180"/>
          <cell r="F1180"/>
          <cell r="G1180"/>
        </row>
        <row r="1181">
          <cell r="A1181" t="str">
            <v>443826 IBNR post.-Připoj.Úr.</v>
          </cell>
          <cell r="B1181"/>
          <cell r="C1181">
            <v>4629165.47</v>
          </cell>
          <cell r="D1181"/>
          <cell r="E1181"/>
          <cell r="F1181"/>
          <cell r="G1181"/>
        </row>
        <row r="1182">
          <cell r="A1182" t="str">
            <v>443826 IBNR post.-Připoj.Úr.a nemoci-ZU-předch.rok VIG</v>
          </cell>
          <cell r="B1182"/>
          <cell r="C1182">
            <v>4629165.47</v>
          </cell>
          <cell r="D1182"/>
          <cell r="E1182"/>
          <cell r="F1182"/>
          <cell r="G1182"/>
        </row>
        <row r="1183">
          <cell r="A1183" t="str">
            <v>443827 IBNR post.-Úraz sám N</v>
          </cell>
          <cell r="B1183"/>
          <cell r="C1183">
            <v>-8919878.3399999999</v>
          </cell>
          <cell r="D1183"/>
          <cell r="E1183"/>
          <cell r="F1183"/>
          <cell r="G1183"/>
        </row>
        <row r="1184">
          <cell r="A1184" t="str">
            <v>443827 IBNR post.-Úraz sám NU-předch.rok - VIG</v>
          </cell>
          <cell r="B1184"/>
          <cell r="C1184">
            <v>-8919878.3399999999</v>
          </cell>
          <cell r="D1184"/>
          <cell r="E1184"/>
          <cell r="F1184"/>
          <cell r="G1184"/>
        </row>
        <row r="1185">
          <cell r="A1185" t="str">
            <v>443830 IBNR post-Připoj.Úr.-</v>
          </cell>
          <cell r="B1185"/>
          <cell r="C1185">
            <v>-3789923.24</v>
          </cell>
          <cell r="D1185"/>
          <cell r="E1185"/>
          <cell r="F1185"/>
          <cell r="G1185"/>
        </row>
        <row r="1186">
          <cell r="A1186" t="str">
            <v>443830 IBNR post-Připoj.Úr.-UU-předch.rok - VIG</v>
          </cell>
          <cell r="B1186"/>
          <cell r="C1186">
            <v>-3789923.24</v>
          </cell>
          <cell r="D1186"/>
          <cell r="E1186"/>
          <cell r="F1186"/>
          <cell r="G1186"/>
        </row>
        <row r="1187">
          <cell r="A1187" t="str">
            <v>443831 IBNR post-Připoj.Úr.-</v>
          </cell>
          <cell r="B1187"/>
          <cell r="C1187">
            <v>-1028883.12</v>
          </cell>
          <cell r="D1187"/>
          <cell r="E1187"/>
          <cell r="F1187"/>
          <cell r="G1187"/>
        </row>
        <row r="1188">
          <cell r="A1188" t="str">
            <v>443831 IBNR post-Připoj.Úr.-JU-předch.rok - VIG</v>
          </cell>
          <cell r="B1188"/>
          <cell r="C1188">
            <v>-1028883.12</v>
          </cell>
          <cell r="D1188"/>
          <cell r="E1188"/>
          <cell r="F1188"/>
          <cell r="G1188"/>
        </row>
        <row r="1189">
          <cell r="A1189" t="str">
            <v>443835 IBNR post.-FZ 2009 XU</v>
          </cell>
          <cell r="B1189"/>
          <cell r="C1189">
            <v>-148541570.84</v>
          </cell>
          <cell r="D1189"/>
          <cell r="E1189"/>
          <cell r="F1189"/>
          <cell r="G1189"/>
        </row>
        <row r="1190">
          <cell r="A1190" t="str">
            <v>443835 IBNR post.-FZ 2009 XU-předch. rok - VIG</v>
          </cell>
          <cell r="B1190"/>
          <cell r="C1190">
            <v>-148541570.84</v>
          </cell>
          <cell r="D1190"/>
          <cell r="E1190"/>
          <cell r="F1190"/>
          <cell r="G1190"/>
        </row>
        <row r="1191">
          <cell r="A1191" t="str">
            <v>443855 IBNR post.-FZ 2009 XU</v>
          </cell>
          <cell r="B1191"/>
          <cell r="C1191">
            <v>515810323.12</v>
          </cell>
          <cell r="D1191"/>
          <cell r="E1191"/>
          <cell r="F1191"/>
          <cell r="G1191"/>
        </row>
        <row r="1192">
          <cell r="A1192" t="str">
            <v>443855 IBNR post.-FZ 2009 XU-běžný rok  - VIG</v>
          </cell>
          <cell r="B1192"/>
          <cell r="C1192">
            <v>515810323.12</v>
          </cell>
          <cell r="D1192"/>
          <cell r="E1192"/>
          <cell r="F1192"/>
          <cell r="G1192"/>
        </row>
        <row r="1193">
          <cell r="A1193" t="str">
            <v>443856 IBNR post.-Připoj.Úr.</v>
          </cell>
          <cell r="B1193"/>
          <cell r="C1193">
            <v>168575098.56</v>
          </cell>
          <cell r="D1193"/>
          <cell r="E1193"/>
          <cell r="F1193"/>
          <cell r="G1193"/>
        </row>
        <row r="1194">
          <cell r="A1194" t="str">
            <v>443856 IBNR post.-Připoj.Úr.- FU - běžný rok - VIG</v>
          </cell>
          <cell r="B1194"/>
          <cell r="C1194">
            <v>168575098.56</v>
          </cell>
          <cell r="D1194"/>
          <cell r="E1194"/>
          <cell r="F1194"/>
          <cell r="G1194"/>
        </row>
        <row r="1195">
          <cell r="A1195" t="str">
            <v>443858 IBNR post.-Připoj.Úr.</v>
          </cell>
          <cell r="B1195"/>
          <cell r="C1195">
            <v>11812802.16</v>
          </cell>
          <cell r="D1195"/>
          <cell r="E1195"/>
          <cell r="F1195"/>
          <cell r="G1195"/>
        </row>
        <row r="1196">
          <cell r="A1196" t="str">
            <v>443858 IBNR post.-Připoj.Úr.- JU-běžný rok - VIG</v>
          </cell>
          <cell r="B1196"/>
          <cell r="C1196">
            <v>11812802.16</v>
          </cell>
          <cell r="D1196"/>
          <cell r="E1196"/>
          <cell r="F1196"/>
          <cell r="G1196"/>
        </row>
        <row r="1197">
          <cell r="A1197" t="str">
            <v>443859 IBNR post.-Připoj.Úr.</v>
          </cell>
          <cell r="B1197"/>
          <cell r="C1197">
            <v>37561748.18</v>
          </cell>
          <cell r="D1197"/>
          <cell r="E1197"/>
          <cell r="F1197"/>
          <cell r="G1197"/>
        </row>
        <row r="1198">
          <cell r="A1198" t="str">
            <v>443859 IBNR post.-Připoj.Úr.-UU - běžný rok - VIG</v>
          </cell>
          <cell r="B1198"/>
          <cell r="C1198">
            <v>37561748.18</v>
          </cell>
          <cell r="D1198"/>
          <cell r="E1198"/>
          <cell r="F1198"/>
          <cell r="G1198"/>
        </row>
        <row r="1199">
          <cell r="A1199" t="str">
            <v>444312 Rezerva na poj.prémie</v>
          </cell>
          <cell r="B1199"/>
          <cell r="C1199">
            <v>-16326241</v>
          </cell>
          <cell r="D1199"/>
          <cell r="E1199"/>
          <cell r="F1199"/>
          <cell r="G1199"/>
        </row>
        <row r="1200">
          <cell r="A1200" t="str">
            <v>444312 Rezerva na poj.prémie a slevy-Smrt Ž</v>
          </cell>
          <cell r="B1200"/>
          <cell r="C1200">
            <v>-16326241</v>
          </cell>
          <cell r="D1200"/>
          <cell r="E1200"/>
          <cell r="F1200"/>
          <cell r="G1200"/>
        </row>
        <row r="1201">
          <cell r="A1201" t="str">
            <v>444316 Rezerva na poj.prémie</v>
          </cell>
          <cell r="B1201"/>
          <cell r="C1201">
            <v>-5442080</v>
          </cell>
          <cell r="D1201"/>
          <cell r="E1201"/>
          <cell r="F1201"/>
          <cell r="G1201"/>
        </row>
        <row r="1202">
          <cell r="A1202" t="str">
            <v>444316 Rezerva na poj.prémie a slevy-Připoj.Úr a nem. Ž</v>
          </cell>
          <cell r="B1202"/>
          <cell r="C1202">
            <v>-5442080</v>
          </cell>
          <cell r="D1202"/>
          <cell r="E1202"/>
          <cell r="F1202"/>
          <cell r="G1202"/>
        </row>
        <row r="1203">
          <cell r="A1203" t="str">
            <v>444317 Rezerva na poj.prémie</v>
          </cell>
          <cell r="B1203"/>
          <cell r="C1203">
            <v>-175531</v>
          </cell>
          <cell r="D1203"/>
          <cell r="E1203"/>
          <cell r="F1203"/>
          <cell r="G1203"/>
        </row>
        <row r="1204">
          <cell r="A1204" t="str">
            <v>444317 Rezerva na poj.prémie a slevy-Úraz sám NP</v>
          </cell>
          <cell r="B1204"/>
          <cell r="C1204">
            <v>-175531</v>
          </cell>
          <cell r="D1204"/>
          <cell r="E1204"/>
          <cell r="F1204"/>
          <cell r="G1204"/>
        </row>
        <row r="1205">
          <cell r="A1205" t="str">
            <v>444318 Rezerva na poj.prémie</v>
          </cell>
          <cell r="B1205"/>
          <cell r="C1205">
            <v>-13848797</v>
          </cell>
          <cell r="D1205"/>
          <cell r="E1205"/>
          <cell r="F1205"/>
          <cell r="G1205"/>
        </row>
        <row r="1206">
          <cell r="A1206" t="str">
            <v>444318 Rezerva na poj.prémie a slevy-PN-CPV</v>
          </cell>
          <cell r="B1206"/>
          <cell r="C1206">
            <v>-13848797</v>
          </cell>
          <cell r="D1206"/>
          <cell r="E1206"/>
          <cell r="F1206"/>
          <cell r="G1206"/>
        </row>
        <row r="1207">
          <cell r="A1207" t="str">
            <v>444319 Rezerva na poj.prémie</v>
          </cell>
          <cell r="B1207"/>
          <cell r="C1207">
            <v>-7694368</v>
          </cell>
          <cell r="D1207"/>
          <cell r="E1207"/>
          <cell r="F1207"/>
          <cell r="G1207"/>
        </row>
        <row r="1208">
          <cell r="A1208" t="str">
            <v>444319 Rezerva na poj.prémie a slevy-ZZ-CPV</v>
          </cell>
          <cell r="B1208"/>
          <cell r="C1208">
            <v>-7694368</v>
          </cell>
          <cell r="D1208"/>
          <cell r="E1208"/>
          <cell r="F1208"/>
          <cell r="G1208"/>
        </row>
        <row r="1209">
          <cell r="A1209" t="str">
            <v xml:space="preserve">444418 Rez. na poj.prémie a </v>
          </cell>
          <cell r="B1209"/>
          <cell r="C1209">
            <v>13848797</v>
          </cell>
          <cell r="D1209"/>
          <cell r="E1209"/>
          <cell r="F1209"/>
          <cell r="G1209"/>
        </row>
        <row r="1210">
          <cell r="A1210" t="str">
            <v>444418 Rez. na poj.prémie a slevy postoup.-PN-CPV</v>
          </cell>
          <cell r="B1210"/>
          <cell r="C1210">
            <v>13848797</v>
          </cell>
          <cell r="D1210"/>
          <cell r="E1210"/>
          <cell r="F1210"/>
          <cell r="G1210"/>
        </row>
        <row r="1211">
          <cell r="A1211" t="str">
            <v xml:space="preserve">444419 Rez. na poj.prémie a </v>
          </cell>
          <cell r="B1211"/>
          <cell r="C1211">
            <v>7694368</v>
          </cell>
          <cell r="D1211"/>
          <cell r="E1211"/>
          <cell r="F1211"/>
          <cell r="G1211"/>
        </row>
        <row r="1212">
          <cell r="A1212" t="str">
            <v>444419 Rez. na poj.prémie a slevy postoup.-ZZ-CPV</v>
          </cell>
          <cell r="B1212"/>
          <cell r="C1212">
            <v>7694368</v>
          </cell>
          <cell r="D1212"/>
          <cell r="E1212"/>
          <cell r="F1212"/>
          <cell r="G1212"/>
        </row>
        <row r="1213">
          <cell r="A1213" t="str">
            <v>446210 Rez.ŽP, je-li nositel</v>
          </cell>
          <cell r="B1213"/>
          <cell r="C1213">
            <v>-87409493.609999999</v>
          </cell>
          <cell r="D1213"/>
          <cell r="E1213"/>
          <cell r="G1213"/>
        </row>
        <row r="1214">
          <cell r="A1214" t="str">
            <v>446210 Rez.ŽP, je-li nositelem.inv.riz.poj-UL-Sporobond</v>
          </cell>
          <cell r="B1214"/>
          <cell r="C1214">
            <v>-87409493.609999999</v>
          </cell>
          <cell r="D1214"/>
          <cell r="E1214"/>
          <cell r="G1214"/>
        </row>
        <row r="1215">
          <cell r="A1215" t="str">
            <v>446220 Rez.ŽP, je-li nositel</v>
          </cell>
          <cell r="B1215"/>
          <cell r="C1215">
            <v>-22878970.93</v>
          </cell>
          <cell r="D1215"/>
          <cell r="E1215"/>
          <cell r="F1215"/>
          <cell r="G1215"/>
        </row>
        <row r="1216">
          <cell r="A1216" t="str">
            <v>446220 Rez.ŽP, je-li nositelem.inv.riz.poj-UL-Trendbond</v>
          </cell>
          <cell r="B1216"/>
          <cell r="C1216">
            <v>-22878970.93</v>
          </cell>
          <cell r="D1216"/>
          <cell r="E1216"/>
          <cell r="F1216"/>
          <cell r="G1216"/>
        </row>
        <row r="1217">
          <cell r="A1217" t="str">
            <v>446230 Rez.ŽP, je-li nositel</v>
          </cell>
          <cell r="B1217"/>
          <cell r="C1217">
            <v>-19599974.640000001</v>
          </cell>
          <cell r="D1217"/>
          <cell r="E1217"/>
          <cell r="F1217"/>
          <cell r="G1217"/>
        </row>
        <row r="1218">
          <cell r="A1218" t="str">
            <v>446230 Rez.ŽP, je-li nositelem.inv.riz.poj-UL-Sporotrend</v>
          </cell>
          <cell r="B1218"/>
          <cell r="C1218">
            <v>-19599974.640000001</v>
          </cell>
          <cell r="D1218"/>
          <cell r="E1218"/>
          <cell r="F1218"/>
          <cell r="G1218"/>
        </row>
        <row r="1219">
          <cell r="A1219" t="str">
            <v>446240 Rez.ŽP, je-li nositel</v>
          </cell>
          <cell r="B1219"/>
          <cell r="C1219">
            <v>-32799832.149999999</v>
          </cell>
          <cell r="D1219"/>
          <cell r="E1219"/>
          <cell r="G1219"/>
        </row>
        <row r="1220">
          <cell r="A1220" t="str">
            <v>446240 Rez.ŽP, je-li nositelem.inv.riz.poj-UL-Top Stocks</v>
          </cell>
          <cell r="B1220"/>
          <cell r="C1220">
            <v>-32799832.149999999</v>
          </cell>
          <cell r="D1220"/>
          <cell r="E1220"/>
          <cell r="G1220"/>
        </row>
        <row r="1221">
          <cell r="A1221" t="str">
            <v>446250 Rez.ŽP, je-li nositel</v>
          </cell>
          <cell r="B1221"/>
          <cell r="C1221">
            <v>-78204815.170000002</v>
          </cell>
          <cell r="D1221"/>
          <cell r="E1221"/>
          <cell r="G1221"/>
        </row>
        <row r="1222">
          <cell r="A1222" t="str">
            <v>446250 Rez.ŽP, je-li nositelem.inv.riz.poj-UL-REICO nemov</v>
          </cell>
          <cell r="B1222"/>
          <cell r="C1222">
            <v>-78204815.170000002</v>
          </cell>
          <cell r="D1222"/>
          <cell r="E1222"/>
          <cell r="G1222"/>
        </row>
        <row r="1223">
          <cell r="A1223" t="str">
            <v>446260 Rez.ŽP, je-li nositel</v>
          </cell>
          <cell r="B1223"/>
          <cell r="C1223">
            <v>-1954186.45</v>
          </cell>
          <cell r="D1223"/>
          <cell r="E1223"/>
          <cell r="G1223"/>
        </row>
        <row r="1224">
          <cell r="A1224" t="str">
            <v>446260 Rez.ŽP, je-li nositelem.inv.riz.poj-UL- ESPA Stock</v>
          </cell>
          <cell r="B1224"/>
          <cell r="C1224">
            <v>-1954186.45</v>
          </cell>
          <cell r="D1224"/>
          <cell r="E1224"/>
          <cell r="G1224"/>
        </row>
        <row r="1225">
          <cell r="A1225" t="str">
            <v>446270 Rez.ŽP, je-li nositel</v>
          </cell>
          <cell r="B1225"/>
          <cell r="C1225">
            <v>-13956529.58</v>
          </cell>
          <cell r="D1225"/>
          <cell r="E1225"/>
          <cell r="F1225"/>
          <cell r="G1225"/>
        </row>
        <row r="1226">
          <cell r="A1226" t="str">
            <v>446270 Rez.ŽP, je-li nositelem.inv.riz.poj-UL- ESPA Stock</v>
          </cell>
          <cell r="B1226"/>
          <cell r="C1226">
            <v>-13956529.58</v>
          </cell>
          <cell r="D1226"/>
          <cell r="E1226"/>
          <cell r="F1226"/>
          <cell r="G1226"/>
        </row>
        <row r="1227">
          <cell r="A1227" t="str">
            <v>446280 Rez.ŽP, je-li nositel</v>
          </cell>
          <cell r="B1227"/>
          <cell r="C1227">
            <v>-4349479.08</v>
          </cell>
          <cell r="D1227"/>
          <cell r="E1227"/>
          <cell r="F1227"/>
          <cell r="G1227"/>
        </row>
        <row r="1228">
          <cell r="A1228" t="str">
            <v>446280 Rez.ŽP, je-li nositelem.inv.riz.poj-UL-ESPA Stock</v>
          </cell>
          <cell r="B1228"/>
          <cell r="C1228">
            <v>-4349479.08</v>
          </cell>
          <cell r="D1228"/>
          <cell r="E1228"/>
          <cell r="F1228"/>
          <cell r="G1228"/>
        </row>
        <row r="1229">
          <cell r="A1229" t="str">
            <v>446290 Rez.ŽP, je-li nosit.i</v>
          </cell>
          <cell r="B1229"/>
          <cell r="C1229">
            <v>-5488168.4900000002</v>
          </cell>
          <cell r="D1229"/>
          <cell r="E1229"/>
          <cell r="G1229"/>
        </row>
        <row r="1230">
          <cell r="A1230" t="str">
            <v>446290 Rez.ŽP, je-li nosit.inv.riz.poj-UL-ESPA StockEurop</v>
          </cell>
          <cell r="B1230"/>
          <cell r="C1230">
            <v>-5488168.4900000002</v>
          </cell>
          <cell r="D1230"/>
          <cell r="E1230"/>
          <cell r="G1230"/>
        </row>
        <row r="1231">
          <cell r="A1231" t="str">
            <v>446310 Rez.ŽP, je-li nositel</v>
          </cell>
          <cell r="B1231"/>
          <cell r="C1231">
            <v>-3024672.57</v>
          </cell>
          <cell r="D1231"/>
          <cell r="E1231"/>
          <cell r="F1231"/>
          <cell r="G1231"/>
        </row>
        <row r="1232">
          <cell r="A1232" t="str">
            <v>446310 Rez.ŽP, je-li nositel.inv.riz.poj-UL- Partners Uni</v>
          </cell>
          <cell r="B1232"/>
          <cell r="C1232">
            <v>-3024672.57</v>
          </cell>
          <cell r="D1232"/>
          <cell r="E1232"/>
          <cell r="F1232"/>
          <cell r="G1232"/>
        </row>
        <row r="1233">
          <cell r="A1233" t="str">
            <v>446320 Rez.ŽP, je-li nositel</v>
          </cell>
          <cell r="B1233"/>
          <cell r="C1233">
            <v>-72203652.799999997</v>
          </cell>
          <cell r="D1233"/>
          <cell r="E1233"/>
          <cell r="F1233"/>
          <cell r="G1233"/>
        </row>
        <row r="1234">
          <cell r="A1234" t="str">
            <v>446320 Rez.ŽP, je-li nositelem.inv.riz.poj-UL-Stabilní pr</v>
          </cell>
          <cell r="B1234"/>
          <cell r="C1234">
            <v>-72203652.799999997</v>
          </cell>
          <cell r="D1234"/>
          <cell r="E1234"/>
          <cell r="F1234"/>
          <cell r="G1234"/>
        </row>
        <row r="1235">
          <cell r="A1235" t="str">
            <v>446321 Rez.ŽP, je-li nositel</v>
          </cell>
          <cell r="B1235"/>
          <cell r="C1235">
            <v>-67054990.109999999</v>
          </cell>
          <cell r="D1235"/>
          <cell r="E1235"/>
          <cell r="F1235"/>
          <cell r="G1235"/>
        </row>
        <row r="1236">
          <cell r="A1236" t="str">
            <v>446321 Rez.ŽP, je-li nositelem.inv.riz.poj-UL-Dynamický p</v>
          </cell>
          <cell r="B1236"/>
          <cell r="C1236">
            <v>-67054990.109999999</v>
          </cell>
          <cell r="D1236"/>
          <cell r="E1236"/>
          <cell r="F1236"/>
          <cell r="G1236"/>
        </row>
        <row r="1237">
          <cell r="A1237" t="str">
            <v>446322 Rez.ŽP, je-li nositel</v>
          </cell>
          <cell r="B1237"/>
          <cell r="C1237">
            <v>-298312912.54000002</v>
          </cell>
          <cell r="D1237"/>
          <cell r="E1237"/>
          <cell r="F1237"/>
          <cell r="G1237"/>
        </row>
        <row r="1238">
          <cell r="A1238" t="str">
            <v>446322 Rez.ŽP, je-li nositelem.inv.riz.poj-UL-akciový</v>
          </cell>
          <cell r="B1238"/>
          <cell r="C1238">
            <v>-298312912.54000002</v>
          </cell>
          <cell r="D1238"/>
          <cell r="E1238"/>
          <cell r="F1238"/>
          <cell r="G1238"/>
        </row>
        <row r="1239">
          <cell r="A1239" t="str">
            <v>446360 Rez.ŽP, je-li nositel</v>
          </cell>
          <cell r="B1239"/>
          <cell r="C1239">
            <v>-45566471.600000001</v>
          </cell>
          <cell r="D1239"/>
          <cell r="E1239"/>
          <cell r="F1239"/>
          <cell r="G1239"/>
        </row>
        <row r="1240">
          <cell r="A1240" t="str">
            <v>446360 Rez.ŽP, je-li nositelem.inv.riz.poj-UL- HF</v>
          </cell>
          <cell r="B1240"/>
          <cell r="C1240">
            <v>-45566471.600000001</v>
          </cell>
          <cell r="D1240"/>
          <cell r="E1240"/>
          <cell r="F1240"/>
          <cell r="G1240"/>
        </row>
        <row r="1241">
          <cell r="A1241" t="str">
            <v>446410 Rez.ŽP, je-li nositel</v>
          </cell>
          <cell r="B1241"/>
          <cell r="C1241">
            <v>-193230.94</v>
          </cell>
          <cell r="D1241"/>
          <cell r="E1241"/>
          <cell r="G1241"/>
        </row>
        <row r="1242">
          <cell r="A1242" t="str">
            <v>446410 Rez.ŽP, je-li nositel.inv.riz.poj-UL- Conseq UL</v>
          </cell>
          <cell r="B1242"/>
          <cell r="C1242">
            <v>-193230.94</v>
          </cell>
          <cell r="D1242"/>
          <cell r="E1242"/>
          <cell r="G1242"/>
        </row>
        <row r="1243">
          <cell r="A1243" t="str">
            <v>446500 Rez.ŽP, je-li nositel</v>
          </cell>
          <cell r="B1243"/>
          <cell r="C1243">
            <v>-2319419639.5799999</v>
          </cell>
          <cell r="D1243"/>
          <cell r="E1243"/>
          <cell r="F1243"/>
          <cell r="G1243"/>
        </row>
        <row r="1244">
          <cell r="A1244" t="str">
            <v>446500 Rez.ŽP, je-li nositelem.inv.riz.poj-UL-Premium</v>
          </cell>
          <cell r="B1244"/>
          <cell r="C1244">
            <v>-2319419639.5799999</v>
          </cell>
          <cell r="D1244"/>
          <cell r="E1244"/>
          <cell r="F1244"/>
          <cell r="G1244"/>
        </row>
        <row r="1245">
          <cell r="A1245" t="str">
            <v>449311 Rezerva na splnění zá</v>
          </cell>
          <cell r="B1245"/>
          <cell r="C1245">
            <v>-4540636.2</v>
          </cell>
          <cell r="D1245"/>
          <cell r="E1245"/>
          <cell r="F1245"/>
          <cell r="G1245"/>
        </row>
        <row r="1246">
          <cell r="A1246" t="str">
            <v>449311 Rezerva na splnění závaz. z použ. techn.úr.míry-KP</v>
          </cell>
          <cell r="B1246"/>
          <cell r="C1246">
            <v>-4540636.2</v>
          </cell>
          <cell r="D1246"/>
          <cell r="E1246"/>
          <cell r="F1246"/>
          <cell r="G1246"/>
        </row>
        <row r="1247">
          <cell r="A1247" t="str">
            <v>449312 Rezerva na splnění zá</v>
          </cell>
          <cell r="B1247"/>
          <cell r="C1247">
            <v>-61330758.759999998</v>
          </cell>
          <cell r="D1247"/>
          <cell r="E1247"/>
          <cell r="F1247"/>
          <cell r="G1247"/>
        </row>
        <row r="1248">
          <cell r="A1248" t="str">
            <v>449312 Rezerva na splnění závaz. z použ. techn.úr.míry-Sm</v>
          </cell>
          <cell r="B1248"/>
          <cell r="C1248">
            <v>-61330758.759999998</v>
          </cell>
          <cell r="D1248"/>
          <cell r="E1248"/>
          <cell r="F1248"/>
          <cell r="G1248"/>
        </row>
        <row r="1249">
          <cell r="A1249" t="str">
            <v>449313 Rezerva na splnění zá</v>
          </cell>
          <cell r="B1249"/>
          <cell r="C1249">
            <v>-11911463.23</v>
          </cell>
          <cell r="D1249"/>
          <cell r="E1249"/>
          <cell r="F1249"/>
          <cell r="G1249"/>
        </row>
        <row r="1250">
          <cell r="A1250" t="str">
            <v>449313 Rezerva na splnění závaz. z použ. techn.úr.míry-SV</v>
          </cell>
          <cell r="B1250"/>
          <cell r="C1250">
            <v>-11911463.23</v>
          </cell>
          <cell r="D1250"/>
          <cell r="E1250"/>
          <cell r="F1250"/>
          <cell r="G1250"/>
        </row>
        <row r="1251">
          <cell r="A1251" t="str">
            <v>449314 Rezerva na splnění zá</v>
          </cell>
          <cell r="B1251"/>
          <cell r="C1251">
            <v>-3684973.29</v>
          </cell>
          <cell r="D1251"/>
          <cell r="E1251"/>
          <cell r="F1251"/>
          <cell r="G1251"/>
        </row>
        <row r="1252">
          <cell r="A1252" t="str">
            <v>449314 Rezerva na splnění závaz. z použ. techn.úr.míry-Dů</v>
          </cell>
          <cell r="B1252"/>
          <cell r="C1252">
            <v>-3684973.29</v>
          </cell>
          <cell r="D1252"/>
          <cell r="E1252"/>
          <cell r="F1252"/>
          <cell r="G1252"/>
        </row>
        <row r="1253">
          <cell r="A1253" t="str">
            <v>449316 Rezerva na splnění zá</v>
          </cell>
          <cell r="B1253"/>
          <cell r="C1253">
            <v>-14458473.199999999</v>
          </cell>
          <cell r="D1253"/>
          <cell r="E1253"/>
          <cell r="F1253"/>
          <cell r="G1253"/>
        </row>
        <row r="1254">
          <cell r="A1254" t="str">
            <v>449316 Rezerva na splnění závaz. z použ. techn.úr.míry-ZU</v>
          </cell>
          <cell r="B1254"/>
          <cell r="C1254">
            <v>-14458473.199999999</v>
          </cell>
          <cell r="D1254"/>
          <cell r="E1254"/>
          <cell r="F1254"/>
          <cell r="G1254"/>
        </row>
        <row r="1255">
          <cell r="A1255" t="str">
            <v>449319 Rezerva na splnění zá</v>
          </cell>
          <cell r="B1255"/>
          <cell r="C1255">
            <v>-7625041.3899999997</v>
          </cell>
          <cell r="D1255"/>
          <cell r="E1255"/>
          <cell r="F1255"/>
          <cell r="G1255"/>
        </row>
        <row r="1256">
          <cell r="A1256" t="str">
            <v>449319 Rezerva na splnění závaz. z použ. techn.úr.míry-PH</v>
          </cell>
          <cell r="B1256"/>
          <cell r="C1256">
            <v>-7625041.3899999997</v>
          </cell>
          <cell r="D1256"/>
          <cell r="E1256"/>
          <cell r="F1256"/>
          <cell r="G1256"/>
        </row>
        <row r="1257">
          <cell r="A1257" t="str">
            <v>452100 Rezerva na daň z příj</v>
          </cell>
          <cell r="B1257"/>
          <cell r="C1257">
            <v>0</v>
          </cell>
          <cell r="D1257"/>
          <cell r="E1257"/>
          <cell r="F1257"/>
          <cell r="G1257"/>
        </row>
        <row r="1258">
          <cell r="A1258" t="str">
            <v>452100 Rezerva na daň z příjmů právnických osob</v>
          </cell>
          <cell r="B1258"/>
          <cell r="C1258">
            <v>0</v>
          </cell>
          <cell r="D1258"/>
          <cell r="E1258"/>
          <cell r="F1258"/>
          <cell r="G1258"/>
        </row>
        <row r="1259">
          <cell r="A1259" t="str">
            <v>461520 Depozita při pasivním</v>
          </cell>
          <cell r="B1259"/>
          <cell r="C1259">
            <v>-649352930.17999995</v>
          </cell>
          <cell r="D1259"/>
          <cell r="E1259"/>
          <cell r="G1259"/>
        </row>
        <row r="1260">
          <cell r="A1260" t="str">
            <v>461520 Depozita při pasivním zajištění - VIG - ŽP</v>
          </cell>
          <cell r="B1260"/>
          <cell r="C1260">
            <v>-649352930.17999995</v>
          </cell>
          <cell r="D1260"/>
          <cell r="E1260"/>
          <cell r="G1260"/>
        </row>
        <row r="1261">
          <cell r="A1261" t="str">
            <v>461521 Naběhlý nákl. úrok ze</v>
          </cell>
          <cell r="B1261"/>
          <cell r="C1261">
            <v>-1703756.95</v>
          </cell>
          <cell r="D1261"/>
          <cell r="E1261"/>
          <cell r="F1261"/>
          <cell r="G1261"/>
        </row>
        <row r="1262">
          <cell r="A1262" t="str">
            <v>461521 Naběhlý nákl. úrok ze zaj.depozita při pas.zaj.ŽP</v>
          </cell>
          <cell r="B1262"/>
          <cell r="C1262">
            <v>-1703756.95</v>
          </cell>
          <cell r="D1262"/>
          <cell r="E1262"/>
          <cell r="F1262"/>
          <cell r="G1262"/>
        </row>
        <row r="1263">
          <cell r="A1263" t="str">
            <v>461570 Depozita při pasivním</v>
          </cell>
          <cell r="B1263"/>
          <cell r="C1263">
            <v>-68154512.310000002</v>
          </cell>
          <cell r="D1263"/>
          <cell r="E1263"/>
          <cell r="F1263"/>
          <cell r="G1263"/>
        </row>
        <row r="1264">
          <cell r="A1264" t="str">
            <v>461570 Depozita při pasivním zajištění - VIG - NP</v>
          </cell>
          <cell r="B1264"/>
          <cell r="C1264">
            <v>-68154512.310000002</v>
          </cell>
          <cell r="D1264"/>
          <cell r="E1264"/>
          <cell r="F1264"/>
          <cell r="G1264"/>
        </row>
        <row r="1265">
          <cell r="A1265" t="str">
            <v>461571 Naběhlý nákl. úrok ze</v>
          </cell>
          <cell r="B1265"/>
          <cell r="C1265">
            <v>-191372.16</v>
          </cell>
          <cell r="D1265"/>
          <cell r="E1265"/>
          <cell r="F1265"/>
          <cell r="G1265"/>
        </row>
        <row r="1266">
          <cell r="A1266" t="str">
            <v>461571 Naběhlý nákl. úrok ze zaj.depozita při pas.zaj.NP</v>
          </cell>
          <cell r="B1266"/>
          <cell r="C1266">
            <v>-191372.16</v>
          </cell>
          <cell r="D1266"/>
          <cell r="E1266"/>
          <cell r="F1266"/>
          <cell r="G1266"/>
        </row>
        <row r="1267">
          <cell r="A1267" t="str">
            <v>501100 Pojistná plnění - než</v>
          </cell>
          <cell r="B1267"/>
          <cell r="C1267">
            <v>9532960</v>
          </cell>
          <cell r="D1267"/>
          <cell r="E1267"/>
          <cell r="F1267"/>
          <cell r="G1267"/>
        </row>
        <row r="1268">
          <cell r="A1268" t="str">
            <v>501100 Pojistná plnění - neživotní pojištění</v>
          </cell>
          <cell r="B1268"/>
          <cell r="C1268">
            <v>9532960</v>
          </cell>
          <cell r="D1268"/>
          <cell r="E1268"/>
          <cell r="F1268"/>
          <cell r="G1268"/>
        </row>
        <row r="1269">
          <cell r="A1269" t="str">
            <v>501120 Pojistná plnění - než</v>
          </cell>
          <cell r="B1269"/>
          <cell r="C1269">
            <v>37983257</v>
          </cell>
          <cell r="D1269"/>
          <cell r="E1269"/>
          <cell r="F1269"/>
          <cell r="G1269"/>
        </row>
        <row r="1270">
          <cell r="A1270" t="str">
            <v>501120 Pojistná plnění - než. úraz - PU vzn. v předch. le</v>
          </cell>
          <cell r="B1270"/>
          <cell r="C1270">
            <v>37983257</v>
          </cell>
          <cell r="D1270"/>
          <cell r="E1270"/>
          <cell r="F1270"/>
          <cell r="G1270"/>
        </row>
        <row r="1271">
          <cell r="A1271" t="str">
            <v>501180 Pojistná plnění - běž</v>
          </cell>
          <cell r="B1271"/>
          <cell r="C1271">
            <v>9169443.6699999999</v>
          </cell>
          <cell r="D1271"/>
          <cell r="E1271"/>
          <cell r="F1271"/>
          <cell r="G1271"/>
        </row>
        <row r="1272">
          <cell r="A1272" t="str">
            <v>501180 Pojistná plnění - běžný rok - CPV</v>
          </cell>
          <cell r="B1272"/>
          <cell r="C1272">
            <v>9169443.6699999999</v>
          </cell>
          <cell r="D1272"/>
          <cell r="E1272"/>
          <cell r="F1272"/>
          <cell r="G1272"/>
        </row>
        <row r="1273">
          <cell r="A1273" t="str">
            <v>501182 Pojistná plnění - pře</v>
          </cell>
          <cell r="B1273"/>
          <cell r="C1273">
            <v>62092751.740000002</v>
          </cell>
          <cell r="D1273"/>
          <cell r="E1273"/>
          <cell r="F1273"/>
          <cell r="G1273"/>
        </row>
        <row r="1274">
          <cell r="A1274" t="str">
            <v>501182 Pojistná plnění - předchozí rok - CPV</v>
          </cell>
          <cell r="B1274"/>
          <cell r="C1274">
            <v>62092751.740000002</v>
          </cell>
          <cell r="D1274"/>
          <cell r="E1274"/>
          <cell r="F1274"/>
          <cell r="G1274"/>
        </row>
        <row r="1275">
          <cell r="A1275" t="str">
            <v xml:space="preserve">501371 Tvorba dohad.položek </v>
          </cell>
          <cell r="B1275"/>
          <cell r="C1275">
            <v>1803.92</v>
          </cell>
          <cell r="D1275"/>
          <cell r="E1275"/>
          <cell r="F1275"/>
          <cell r="G1275"/>
        </row>
        <row r="1276">
          <cell r="A1276" t="str">
            <v>501371 Tvorba dohad.položek - služby k nájemnému</v>
          </cell>
          <cell r="B1276"/>
          <cell r="C1276">
            <v>1803.92</v>
          </cell>
          <cell r="D1276"/>
          <cell r="E1276"/>
          <cell r="F1276"/>
          <cell r="G1276"/>
        </row>
        <row r="1277">
          <cell r="A1277" t="str">
            <v>501410 Zákonné zdravotní poj</v>
          </cell>
          <cell r="B1277"/>
          <cell r="C1277">
            <v>19448</v>
          </cell>
          <cell r="D1277"/>
          <cell r="E1277"/>
          <cell r="F1277"/>
          <cell r="G1277"/>
        </row>
        <row r="1278">
          <cell r="A1278" t="str">
            <v>501410 Zákonné zdravotní pojištění</v>
          </cell>
          <cell r="B1278"/>
          <cell r="C1278">
            <v>19448</v>
          </cell>
          <cell r="D1278"/>
          <cell r="E1278"/>
          <cell r="F1278"/>
          <cell r="G1278"/>
        </row>
        <row r="1279">
          <cell r="A1279" t="str">
            <v>501420 Zákonné sociální poji</v>
          </cell>
          <cell r="B1279"/>
          <cell r="C1279">
            <v>54022.75</v>
          </cell>
          <cell r="D1279"/>
          <cell r="E1279"/>
          <cell r="F1279"/>
          <cell r="G1279"/>
        </row>
        <row r="1280">
          <cell r="A1280" t="str">
            <v>501420 Zákonné sociální pojištění</v>
          </cell>
          <cell r="B1280"/>
          <cell r="C1280">
            <v>54022.75</v>
          </cell>
          <cell r="D1280"/>
          <cell r="E1280"/>
          <cell r="F1280"/>
          <cell r="G1280"/>
        </row>
        <row r="1281">
          <cell r="A1281" t="str">
            <v xml:space="preserve">501510 Základní mzdy včetně </v>
          </cell>
          <cell r="B1281"/>
          <cell r="C1281">
            <v>134585</v>
          </cell>
          <cell r="D1281"/>
          <cell r="E1281"/>
          <cell r="F1281"/>
          <cell r="G1281"/>
        </row>
        <row r="1282">
          <cell r="A1282" t="str">
            <v>501510 Základní mzdy včetně příplatků a náhrad</v>
          </cell>
          <cell r="B1282"/>
          <cell r="C1282">
            <v>134585</v>
          </cell>
          <cell r="D1282"/>
          <cell r="E1282"/>
          <cell r="F1282"/>
          <cell r="G1282"/>
        </row>
        <row r="1283">
          <cell r="A1283" t="str">
            <v>501520 Prémie a odměny</v>
          </cell>
          <cell r="B1283"/>
          <cell r="C1283">
            <v>33075</v>
          </cell>
          <cell r="D1283"/>
          <cell r="E1283"/>
          <cell r="F1283"/>
          <cell r="G1283"/>
        </row>
        <row r="1284">
          <cell r="A1284" t="str">
            <v>501520 Prémie a odměny</v>
          </cell>
          <cell r="B1284"/>
          <cell r="C1284">
            <v>33075</v>
          </cell>
          <cell r="D1284"/>
          <cell r="E1284"/>
          <cell r="F1284"/>
          <cell r="G1284"/>
        </row>
        <row r="1285">
          <cell r="A1285" t="str">
            <v>501521 Nájemné</v>
          </cell>
          <cell r="B1285"/>
          <cell r="C1285">
            <v>14727.5</v>
          </cell>
          <cell r="D1285"/>
          <cell r="E1285"/>
          <cell r="F1285"/>
          <cell r="G1285"/>
        </row>
        <row r="1286">
          <cell r="A1286" t="str">
            <v>501521 Nájemné</v>
          </cell>
          <cell r="B1286"/>
          <cell r="C1286">
            <v>14727.5</v>
          </cell>
          <cell r="D1286"/>
          <cell r="E1286"/>
          <cell r="F1286"/>
          <cell r="G1286"/>
        </row>
        <row r="1287">
          <cell r="A1287" t="str">
            <v>501540 Provize likvidátora N</v>
          </cell>
          <cell r="B1287"/>
          <cell r="C1287">
            <v>39799</v>
          </cell>
          <cell r="D1287"/>
          <cell r="E1287"/>
          <cell r="F1287"/>
          <cell r="G1287"/>
        </row>
        <row r="1288">
          <cell r="A1288" t="str">
            <v>501540 Provize likvidátora NP</v>
          </cell>
          <cell r="B1288"/>
          <cell r="C1288">
            <v>39799</v>
          </cell>
          <cell r="D1288"/>
          <cell r="E1288"/>
          <cell r="F1288"/>
          <cell r="G1288"/>
        </row>
        <row r="1289">
          <cell r="A1289" t="str">
            <v>501560 Mimořádné mzdy</v>
          </cell>
          <cell r="B1289"/>
          <cell r="C1289">
            <v>5000</v>
          </cell>
          <cell r="D1289"/>
          <cell r="E1289"/>
          <cell r="F1289"/>
          <cell r="G1289"/>
        </row>
        <row r="1290">
          <cell r="A1290" t="str">
            <v>501560 Mimořádné mzdy</v>
          </cell>
          <cell r="B1290"/>
          <cell r="C1290">
            <v>5000</v>
          </cell>
          <cell r="D1290"/>
          <cell r="E1290"/>
          <cell r="F1290"/>
          <cell r="G1290"/>
        </row>
        <row r="1291">
          <cell r="A1291" t="str">
            <v>501611 Cestovné</v>
          </cell>
          <cell r="B1291"/>
          <cell r="C1291">
            <v>61</v>
          </cell>
          <cell r="D1291"/>
          <cell r="E1291"/>
          <cell r="F1291"/>
          <cell r="G1291"/>
        </row>
        <row r="1292">
          <cell r="A1292" t="str">
            <v>501611 Cestovné</v>
          </cell>
          <cell r="B1292"/>
          <cell r="C1292">
            <v>61</v>
          </cell>
          <cell r="D1292"/>
          <cell r="E1292"/>
          <cell r="F1292"/>
          <cell r="G1292"/>
        </row>
        <row r="1293">
          <cell r="A1293" t="str">
            <v>501630 Náklady na lékařské v</v>
          </cell>
          <cell r="B1293"/>
          <cell r="C1293">
            <v>158674</v>
          </cell>
          <cell r="D1293"/>
          <cell r="E1293"/>
          <cell r="F1293"/>
          <cell r="G1293"/>
        </row>
        <row r="1294">
          <cell r="A1294" t="str">
            <v>501630 Náklady na lékařské výkony při likvidaci PU</v>
          </cell>
          <cell r="B1294"/>
          <cell r="C1294">
            <v>158674</v>
          </cell>
          <cell r="D1294"/>
          <cell r="E1294"/>
          <cell r="F1294"/>
          <cell r="G1294"/>
        </row>
        <row r="1295">
          <cell r="A1295" t="str">
            <v>501650 Ostatní náklady nadli</v>
          </cell>
          <cell r="B1295"/>
          <cell r="C1295">
            <v>9600</v>
          </cell>
          <cell r="D1295"/>
          <cell r="E1295"/>
          <cell r="G1295"/>
        </row>
        <row r="1296">
          <cell r="A1296" t="str">
            <v>501650 Ostatní náklady nadlimitní</v>
          </cell>
          <cell r="B1296"/>
          <cell r="C1296">
            <v>9600</v>
          </cell>
          <cell r="D1296"/>
          <cell r="E1296"/>
          <cell r="G1296"/>
        </row>
        <row r="1297">
          <cell r="A1297" t="str">
            <v xml:space="preserve">501910 Poštovné - neživotní </v>
          </cell>
          <cell r="B1297"/>
          <cell r="C1297">
            <v>31372</v>
          </cell>
          <cell r="D1297"/>
          <cell r="E1297"/>
          <cell r="F1297"/>
          <cell r="G1297"/>
        </row>
        <row r="1298">
          <cell r="A1298" t="str">
            <v>501910 Poštovné - neživotní pojištění</v>
          </cell>
          <cell r="B1298"/>
          <cell r="C1298">
            <v>31372</v>
          </cell>
          <cell r="D1298"/>
          <cell r="E1298"/>
          <cell r="F1298"/>
          <cell r="G1298"/>
        </row>
        <row r="1299">
          <cell r="A1299" t="str">
            <v>501930 Poplatky za vedení šk</v>
          </cell>
          <cell r="B1299"/>
          <cell r="C1299">
            <v>4788</v>
          </cell>
          <cell r="D1299"/>
          <cell r="E1299"/>
          <cell r="F1299"/>
          <cell r="G1299"/>
        </row>
        <row r="1300">
          <cell r="A1300" t="str">
            <v>501930 Poplatky za vedení škodního účtu - NP</v>
          </cell>
          <cell r="B1300"/>
          <cell r="C1300">
            <v>4788</v>
          </cell>
          <cell r="D1300"/>
          <cell r="E1300"/>
          <cell r="F1300"/>
          <cell r="G1300"/>
        </row>
        <row r="1301">
          <cell r="A1301" t="str">
            <v>501953 Příspěvek na penzijní</v>
          </cell>
          <cell r="B1301"/>
          <cell r="C1301">
            <v>3000</v>
          </cell>
          <cell r="D1301"/>
          <cell r="E1301"/>
          <cell r="F1301"/>
          <cell r="G1301"/>
        </row>
        <row r="1302">
          <cell r="A1302" t="str">
            <v>501953 Příspěvek na penzijní připojištění zaměstnanců daň</v>
          </cell>
          <cell r="B1302"/>
          <cell r="C1302">
            <v>3000</v>
          </cell>
          <cell r="D1302"/>
          <cell r="E1302"/>
          <cell r="F1302"/>
          <cell r="G1302"/>
        </row>
        <row r="1303">
          <cell r="A1303" t="str">
            <v>501980 Náklady na závodní st</v>
          </cell>
          <cell r="B1303"/>
          <cell r="C1303">
            <v>4972</v>
          </cell>
          <cell r="D1303"/>
          <cell r="E1303"/>
          <cell r="F1303"/>
          <cell r="G1303"/>
        </row>
        <row r="1304">
          <cell r="A1304" t="str">
            <v>501980 Náklady na závodní stravování</v>
          </cell>
          <cell r="B1304"/>
          <cell r="C1304">
            <v>4972</v>
          </cell>
          <cell r="D1304"/>
          <cell r="E1304"/>
          <cell r="F1304"/>
          <cell r="G1304"/>
        </row>
        <row r="1305">
          <cell r="A1305" t="str">
            <v>502180 PU postoup. zaj. - bě</v>
          </cell>
          <cell r="B1305"/>
          <cell r="C1305">
            <v>-9169443.6699999999</v>
          </cell>
          <cell r="D1305"/>
          <cell r="E1305"/>
          <cell r="F1305"/>
          <cell r="G1305"/>
        </row>
        <row r="1306">
          <cell r="A1306" t="str">
            <v>502180 PU postoup. zaj. - běžný rok - CPV</v>
          </cell>
          <cell r="B1306"/>
          <cell r="C1306">
            <v>-9169443.6699999999</v>
          </cell>
          <cell r="D1306"/>
          <cell r="E1306"/>
          <cell r="F1306"/>
          <cell r="G1306"/>
        </row>
        <row r="1307">
          <cell r="A1307" t="str">
            <v>502182 PU postoup. zaj. - CP</v>
          </cell>
          <cell r="B1307"/>
          <cell r="C1307">
            <v>-62092751.740000002</v>
          </cell>
          <cell r="D1307"/>
          <cell r="E1307"/>
          <cell r="F1307"/>
          <cell r="G1307"/>
        </row>
        <row r="1308">
          <cell r="A1308" t="str">
            <v>502182 PU postoup. zaj. - CPV -předchozí rok</v>
          </cell>
          <cell r="B1308"/>
          <cell r="C1308">
            <v>-62092751.740000002</v>
          </cell>
          <cell r="D1308"/>
          <cell r="E1308"/>
          <cell r="F1308"/>
          <cell r="G1308"/>
        </row>
        <row r="1309">
          <cell r="A1309" t="str">
            <v>502520 Podíl zajišťovatelů n</v>
          </cell>
          <cell r="B1309"/>
          <cell r="C1309">
            <v>-4692240</v>
          </cell>
          <cell r="D1309"/>
          <cell r="E1309"/>
          <cell r="F1309"/>
          <cell r="G1309"/>
        </row>
        <row r="1310">
          <cell r="A1310" t="str">
            <v>502520 Podíl zajišťovatelů na PU - VIG - běžný rok</v>
          </cell>
          <cell r="B1310"/>
          <cell r="C1310">
            <v>-4692240</v>
          </cell>
          <cell r="D1310"/>
          <cell r="E1310"/>
          <cell r="F1310"/>
          <cell r="G1310"/>
        </row>
        <row r="1311">
          <cell r="A1311" t="str">
            <v>502523 Podíl zajišťovatelů n</v>
          </cell>
          <cell r="B1311"/>
          <cell r="C1311">
            <v>-13919148.5</v>
          </cell>
          <cell r="D1311"/>
          <cell r="E1311"/>
          <cell r="G1311"/>
        </row>
        <row r="1312">
          <cell r="A1312" t="str">
            <v>502523 Podíl zajišťovatelů na PU - VIG - předch. rok</v>
          </cell>
          <cell r="B1312"/>
          <cell r="C1312">
            <v>-13919148.5</v>
          </cell>
          <cell r="D1312"/>
          <cell r="E1312"/>
          <cell r="G1312"/>
        </row>
        <row r="1313">
          <cell r="A1313" t="str">
            <v>503100 Tvorba rezervy na poj</v>
          </cell>
          <cell r="B1313"/>
          <cell r="C1313">
            <v>15668879</v>
          </cell>
          <cell r="D1313"/>
          <cell r="E1313"/>
          <cell r="G1313"/>
        </row>
        <row r="1314">
          <cell r="A1314" t="str">
            <v>503100 Tvorba rezervy na pojistná plnění - NP</v>
          </cell>
          <cell r="B1314"/>
          <cell r="C1314">
            <v>15668879</v>
          </cell>
          <cell r="D1314"/>
          <cell r="E1314"/>
          <cell r="G1314"/>
        </row>
        <row r="1315">
          <cell r="A1315" t="str">
            <v>503120 Tvorba rezervy na poj</v>
          </cell>
          <cell r="B1315"/>
          <cell r="C1315">
            <v>26925893</v>
          </cell>
          <cell r="D1315"/>
          <cell r="E1315"/>
          <cell r="F1315"/>
          <cell r="G1315"/>
        </row>
        <row r="1316">
          <cell r="A1316" t="str">
            <v>503120 Tvorba rezervy na pojistná plnění - předch.roky</v>
          </cell>
          <cell r="B1316"/>
          <cell r="C1316">
            <v>26925893</v>
          </cell>
          <cell r="D1316"/>
          <cell r="E1316"/>
          <cell r="F1316"/>
          <cell r="G1316"/>
        </row>
        <row r="1317">
          <cell r="A1317" t="str">
            <v>503180 Tvorba rezervy na poj</v>
          </cell>
          <cell r="B1317"/>
          <cell r="C1317">
            <v>36405807</v>
          </cell>
          <cell r="D1317"/>
          <cell r="E1317"/>
          <cell r="F1317"/>
          <cell r="G1317"/>
        </row>
        <row r="1318">
          <cell r="A1318" t="str">
            <v>503180 Tvorba rezervy na poj.plnění ohláš.-běžný rok-CPV</v>
          </cell>
          <cell r="B1318"/>
          <cell r="C1318">
            <v>36405807</v>
          </cell>
          <cell r="D1318"/>
          <cell r="E1318"/>
          <cell r="F1318"/>
          <cell r="G1318"/>
        </row>
        <row r="1319">
          <cell r="A1319" t="str">
            <v>503182 Tvorba rezervy na poj</v>
          </cell>
          <cell r="B1319"/>
          <cell r="C1319">
            <v>51197047</v>
          </cell>
          <cell r="D1319"/>
          <cell r="E1319"/>
          <cell r="F1319"/>
          <cell r="G1319"/>
        </row>
        <row r="1320">
          <cell r="A1320" t="str">
            <v>503182 Tvorba rezervy na poj.plnění ohláš.-předch.rok-CPV</v>
          </cell>
          <cell r="B1320"/>
          <cell r="C1320">
            <v>51197047</v>
          </cell>
          <cell r="D1320"/>
          <cell r="E1320"/>
          <cell r="F1320"/>
          <cell r="G1320"/>
        </row>
        <row r="1321">
          <cell r="A1321" t="str">
            <v>503200 Tvorba rezervy IBNR -</v>
          </cell>
          <cell r="B1321"/>
          <cell r="C1321">
            <v>37306769.240000002</v>
          </cell>
          <cell r="D1321"/>
          <cell r="E1321"/>
          <cell r="F1321"/>
          <cell r="G1321"/>
        </row>
        <row r="1322">
          <cell r="A1322" t="str">
            <v>503200 Tvorba rezervy IBNR - NP</v>
          </cell>
          <cell r="B1322"/>
          <cell r="C1322">
            <v>37306769.240000002</v>
          </cell>
          <cell r="D1322"/>
          <cell r="E1322"/>
          <cell r="F1322"/>
          <cell r="G1322"/>
        </row>
        <row r="1323">
          <cell r="A1323" t="str">
            <v>503220 Tvorba rezervy IBNR -</v>
          </cell>
          <cell r="B1323"/>
          <cell r="C1323">
            <v>58949407.359999999</v>
          </cell>
          <cell r="D1323"/>
          <cell r="E1323"/>
          <cell r="F1323"/>
          <cell r="G1323"/>
        </row>
        <row r="1324">
          <cell r="A1324" t="str">
            <v>503220 Tvorba rezervy IBNR - předch. roky</v>
          </cell>
          <cell r="B1324"/>
          <cell r="C1324">
            <v>58949407.359999999</v>
          </cell>
          <cell r="D1324"/>
          <cell r="E1324"/>
          <cell r="F1324"/>
          <cell r="G1324"/>
        </row>
        <row r="1325">
          <cell r="A1325" t="str">
            <v>503280 Tvorba rezervy na poj</v>
          </cell>
          <cell r="B1325"/>
          <cell r="C1325">
            <v>26126980.530000001</v>
          </cell>
          <cell r="D1325"/>
          <cell r="E1325"/>
          <cell r="F1325"/>
          <cell r="G1325"/>
        </row>
        <row r="1326">
          <cell r="A1326" t="str">
            <v>503280 Tvorba rezervy na poj.plnění-neohl.-běžný rok-CPV</v>
          </cell>
          <cell r="B1326"/>
          <cell r="C1326">
            <v>26126980.530000001</v>
          </cell>
          <cell r="D1326"/>
          <cell r="E1326"/>
          <cell r="F1326"/>
          <cell r="G1326"/>
        </row>
        <row r="1327">
          <cell r="A1327" t="str">
            <v>503282 Tvorba rezervy na poj</v>
          </cell>
          <cell r="B1327"/>
          <cell r="C1327">
            <v>0</v>
          </cell>
          <cell r="D1327"/>
          <cell r="E1327"/>
          <cell r="G1327"/>
        </row>
        <row r="1328">
          <cell r="A1328" t="str">
            <v>503282 Tvorba rezervy na poj.plnění-neohl.-předch.rok-CPV</v>
          </cell>
          <cell r="B1328"/>
          <cell r="C1328">
            <v>0</v>
          </cell>
          <cell r="D1328"/>
          <cell r="E1328"/>
          <cell r="G1328"/>
        </row>
        <row r="1329">
          <cell r="A1329" t="str">
            <v>504123 Tvorba RBNS  postoupe</v>
          </cell>
          <cell r="B1329"/>
          <cell r="C1329">
            <v>-6062887.5</v>
          </cell>
          <cell r="D1329"/>
          <cell r="E1329"/>
          <cell r="F1329"/>
          <cell r="G1329"/>
        </row>
        <row r="1330">
          <cell r="A1330" t="str">
            <v>504123 Tvorba RBNS  postoupená zaj.-přech.rok- VIG NP</v>
          </cell>
          <cell r="B1330"/>
          <cell r="C1330">
            <v>-6062887.5</v>
          </cell>
          <cell r="D1330"/>
          <cell r="E1330"/>
          <cell r="F1330"/>
          <cell r="G1330"/>
        </row>
        <row r="1331">
          <cell r="A1331" t="str">
            <v>504125 Tvorba RBNS  postoupe</v>
          </cell>
          <cell r="B1331"/>
          <cell r="C1331">
            <v>-4672636</v>
          </cell>
          <cell r="D1331"/>
          <cell r="E1331"/>
          <cell r="F1331"/>
          <cell r="G1331"/>
        </row>
        <row r="1332">
          <cell r="A1332" t="str">
            <v>504125 Tvorba RBNS  postoupená zaj.-běž.rok- VIG NP</v>
          </cell>
          <cell r="B1332"/>
          <cell r="C1332">
            <v>-4672636</v>
          </cell>
          <cell r="D1332"/>
          <cell r="E1332"/>
          <cell r="F1332"/>
          <cell r="G1332"/>
        </row>
        <row r="1333">
          <cell r="A1333" t="str">
            <v>504180 Tvorba rez.na poj.pln</v>
          </cell>
          <cell r="B1333"/>
          <cell r="C1333">
            <v>-35349916</v>
          </cell>
          <cell r="D1333"/>
          <cell r="E1333"/>
          <cell r="F1333"/>
          <cell r="G1333"/>
        </row>
        <row r="1334">
          <cell r="A1334" t="str">
            <v>504180 Tvorba rez.na poj.plnění ohláš.-běž.rok-postoupCPV</v>
          </cell>
          <cell r="B1334"/>
          <cell r="C1334">
            <v>-35349916</v>
          </cell>
          <cell r="D1334"/>
          <cell r="E1334"/>
          <cell r="F1334"/>
          <cell r="G1334"/>
        </row>
        <row r="1335">
          <cell r="A1335" t="str">
            <v>504182 Tvorba rez.na poj.pln</v>
          </cell>
          <cell r="B1335"/>
          <cell r="C1335">
            <v>-37285058</v>
          </cell>
          <cell r="D1335"/>
          <cell r="E1335"/>
          <cell r="F1335"/>
          <cell r="G1335"/>
        </row>
        <row r="1336">
          <cell r="A1336" t="str">
            <v>504182 Tvorba rez.na poj.plnění ohláš.-předch.rok-postCPV</v>
          </cell>
          <cell r="B1336"/>
          <cell r="C1336">
            <v>-37285058</v>
          </cell>
          <cell r="D1336"/>
          <cell r="E1336"/>
          <cell r="F1336"/>
          <cell r="G1336"/>
        </row>
        <row r="1337">
          <cell r="A1337" t="str">
            <v>504223 Tvorba rezervy IBNR -</v>
          </cell>
          <cell r="B1337"/>
          <cell r="C1337">
            <v>9499132.9600000009</v>
          </cell>
          <cell r="D1337"/>
          <cell r="E1337"/>
          <cell r="F1337"/>
          <cell r="G1337"/>
        </row>
        <row r="1338">
          <cell r="A1338" t="str">
            <v>504223 Tvorba rezervy IBNR - postoup.VIG - předch.rok- NP</v>
          </cell>
          <cell r="B1338"/>
          <cell r="C1338">
            <v>9499132.9600000009</v>
          </cell>
          <cell r="D1338"/>
          <cell r="E1338"/>
          <cell r="F1338"/>
          <cell r="G1338"/>
        </row>
        <row r="1339">
          <cell r="A1339" t="str">
            <v>504225 Tvorba rezervy IBNR -</v>
          </cell>
          <cell r="B1339"/>
          <cell r="C1339">
            <v>-21626477.050000001</v>
          </cell>
          <cell r="D1339"/>
          <cell r="E1339"/>
          <cell r="F1339"/>
          <cell r="G1339"/>
        </row>
        <row r="1340">
          <cell r="A1340" t="str">
            <v>504225 Tvorba rezervy IBNR - postoup.VIG - běžný rok- NP</v>
          </cell>
          <cell r="B1340"/>
          <cell r="C1340">
            <v>-21626477.050000001</v>
          </cell>
          <cell r="D1340"/>
          <cell r="E1340"/>
          <cell r="F1340"/>
          <cell r="G1340"/>
        </row>
        <row r="1341">
          <cell r="A1341" t="str">
            <v>504282 Tvorba rez.na poj.pln</v>
          </cell>
          <cell r="B1341"/>
          <cell r="C1341">
            <v>0</v>
          </cell>
          <cell r="D1341"/>
          <cell r="E1341"/>
          <cell r="G1341"/>
        </row>
        <row r="1342">
          <cell r="A1342" t="str">
            <v>504282 Tvorba rez.na poj.plnění-neohl.-předch.rok-postCPV</v>
          </cell>
          <cell r="B1342"/>
          <cell r="C1342">
            <v>0</v>
          </cell>
          <cell r="D1342"/>
          <cell r="E1342"/>
          <cell r="G1342"/>
        </row>
        <row r="1343">
          <cell r="A1343" t="str">
            <v>505100 Tvorba rezervy na nez</v>
          </cell>
          <cell r="B1343"/>
          <cell r="C1343">
            <v>74353211</v>
          </cell>
          <cell r="D1343"/>
          <cell r="E1343"/>
          <cell r="G1343"/>
        </row>
        <row r="1344">
          <cell r="A1344" t="str">
            <v>505100 Tvorba rezervy na nezasloužené pojistné - NP</v>
          </cell>
          <cell r="B1344"/>
          <cell r="C1344">
            <v>74353211</v>
          </cell>
          <cell r="D1344"/>
          <cell r="E1344"/>
          <cell r="G1344"/>
        </row>
        <row r="1345">
          <cell r="A1345" t="str">
            <v>506520 Tvorba rezervy na nez</v>
          </cell>
          <cell r="B1345"/>
          <cell r="C1345">
            <v>-28364598</v>
          </cell>
          <cell r="D1345"/>
          <cell r="E1345"/>
          <cell r="F1345"/>
          <cell r="G1345"/>
        </row>
        <row r="1346">
          <cell r="A1346" t="str">
            <v>506520 Tvorba rezervy na nezasl. pojistné-post.-VIG-NP</v>
          </cell>
          <cell r="B1346"/>
          <cell r="C1346">
            <v>-28364598</v>
          </cell>
          <cell r="D1346"/>
          <cell r="E1346"/>
          <cell r="F1346"/>
          <cell r="G1346"/>
        </row>
        <row r="1347">
          <cell r="A1347" t="str">
            <v xml:space="preserve">507180 Tvorba rez.na prémie </v>
          </cell>
          <cell r="B1347"/>
          <cell r="C1347">
            <v>153111450.38</v>
          </cell>
          <cell r="D1347"/>
          <cell r="E1347"/>
          <cell r="F1347"/>
          <cell r="G1347"/>
        </row>
        <row r="1348">
          <cell r="A1348" t="str">
            <v>507180 Tvorba rez.na prémie a slevy-bonus CPV</v>
          </cell>
          <cell r="B1348"/>
          <cell r="C1348">
            <v>153111450.38</v>
          </cell>
          <cell r="D1348"/>
          <cell r="E1348"/>
          <cell r="F1348"/>
          <cell r="G1348"/>
        </row>
        <row r="1349">
          <cell r="A1349" t="str">
            <v xml:space="preserve">507910 Tvorba rez.na prémie </v>
          </cell>
          <cell r="B1349"/>
          <cell r="C1349">
            <v>1235960.1000000001</v>
          </cell>
          <cell r="D1349"/>
          <cell r="E1349"/>
          <cell r="F1349"/>
          <cell r="G1349"/>
        </row>
        <row r="1350">
          <cell r="A1350" t="str">
            <v>507910 Tvorba rez.na prémie a slevy-bonus ČSÚP</v>
          </cell>
          <cell r="B1350"/>
          <cell r="C1350">
            <v>1235960.1000000001</v>
          </cell>
          <cell r="D1350"/>
          <cell r="E1350"/>
          <cell r="F1350"/>
          <cell r="G1350"/>
        </row>
        <row r="1351">
          <cell r="A1351" t="str">
            <v>508180 Tvorba rez.na prém. a</v>
          </cell>
          <cell r="B1351"/>
          <cell r="C1351">
            <v>-153111325.22</v>
          </cell>
          <cell r="D1351"/>
          <cell r="E1351"/>
          <cell r="F1351"/>
          <cell r="G1351"/>
        </row>
        <row r="1352">
          <cell r="A1352" t="str">
            <v>508180 Tvorba rez.na prém. a slevy-bonus postoup.CPV</v>
          </cell>
          <cell r="B1352"/>
          <cell r="C1352">
            <v>-153111325.22</v>
          </cell>
          <cell r="D1352"/>
          <cell r="E1352"/>
          <cell r="F1352"/>
          <cell r="G1352"/>
        </row>
        <row r="1353">
          <cell r="A1353" t="str">
            <v>511260 Náklady na reprezenta</v>
          </cell>
          <cell r="B1353"/>
          <cell r="C1353">
            <v>0</v>
          </cell>
          <cell r="D1353"/>
          <cell r="E1353"/>
          <cell r="F1353"/>
          <cell r="G1353"/>
        </row>
        <row r="1354">
          <cell r="A1354" t="str">
            <v>511260 Náklady na reprezentaci - nedaňové - NP</v>
          </cell>
          <cell r="B1354"/>
          <cell r="C1354">
            <v>0</v>
          </cell>
          <cell r="D1354"/>
          <cell r="E1354"/>
          <cell r="F1354"/>
          <cell r="G1354"/>
        </row>
        <row r="1355">
          <cell r="A1355" t="str">
            <v>511360 Spotřeba energií a vo</v>
          </cell>
          <cell r="B1355"/>
          <cell r="C1355">
            <v>-4837.0600000000004</v>
          </cell>
          <cell r="D1355"/>
          <cell r="E1355"/>
          <cell r="F1355"/>
          <cell r="G1355"/>
        </row>
        <row r="1356">
          <cell r="A1356" t="str">
            <v>511360 Spotřeba energií a vody</v>
          </cell>
          <cell r="B1356"/>
          <cell r="C1356">
            <v>-4837.0600000000004</v>
          </cell>
          <cell r="D1356"/>
          <cell r="E1356"/>
          <cell r="F1356"/>
          <cell r="G1356"/>
        </row>
        <row r="1357">
          <cell r="A1357" t="str">
            <v xml:space="preserve">511371 Tvorba dohad.položek </v>
          </cell>
          <cell r="B1357"/>
          <cell r="C1357">
            <v>17383.36</v>
          </cell>
          <cell r="D1357"/>
          <cell r="E1357"/>
          <cell r="F1357"/>
          <cell r="G1357"/>
        </row>
        <row r="1358">
          <cell r="A1358" t="str">
            <v>511371 Tvorba dohad.položek - služby k nájemnému</v>
          </cell>
          <cell r="B1358"/>
          <cell r="C1358">
            <v>17383.36</v>
          </cell>
          <cell r="D1358"/>
          <cell r="E1358"/>
          <cell r="F1358"/>
          <cell r="G1358"/>
        </row>
        <row r="1359">
          <cell r="A1359" t="str">
            <v xml:space="preserve">511399 Náhr. nákl. z ukonč. </v>
          </cell>
          <cell r="B1359"/>
          <cell r="C1359">
            <v>-2888</v>
          </cell>
          <cell r="D1359"/>
          <cell r="E1359"/>
          <cell r="F1359"/>
          <cell r="G1359"/>
        </row>
        <row r="1360">
          <cell r="A1360" t="str">
            <v>511399 Náhr. nákl. z ukonč. poj. smluv</v>
          </cell>
          <cell r="B1360"/>
          <cell r="C1360">
            <v>-2888</v>
          </cell>
          <cell r="D1360"/>
          <cell r="E1360"/>
          <cell r="F1360"/>
          <cell r="G1360"/>
        </row>
        <row r="1361">
          <cell r="A1361" t="str">
            <v>511400 Provize externí první</v>
          </cell>
          <cell r="B1361"/>
          <cell r="C1361">
            <v>210402</v>
          </cell>
          <cell r="D1361"/>
          <cell r="E1361"/>
          <cell r="F1361"/>
          <cell r="G1361"/>
        </row>
        <row r="1362">
          <cell r="A1362" t="str">
            <v>511400 Provize externí první - neživotní pojištění</v>
          </cell>
          <cell r="B1362"/>
          <cell r="C1362">
            <v>210402</v>
          </cell>
          <cell r="D1362"/>
          <cell r="E1362"/>
          <cell r="F1362"/>
          <cell r="G1362"/>
        </row>
        <row r="1363">
          <cell r="A1363" t="str">
            <v>511410 Zákonné zdravotní poj</v>
          </cell>
          <cell r="B1363"/>
          <cell r="C1363">
            <v>43936.1</v>
          </cell>
          <cell r="D1363"/>
          <cell r="E1363"/>
          <cell r="F1363"/>
          <cell r="G1363"/>
        </row>
        <row r="1364">
          <cell r="A1364" t="str">
            <v>511410 Zákonné zdravotní pojištění</v>
          </cell>
          <cell r="B1364"/>
          <cell r="C1364">
            <v>43936.1</v>
          </cell>
          <cell r="D1364"/>
          <cell r="E1364"/>
          <cell r="F1364"/>
          <cell r="G1364"/>
        </row>
        <row r="1365">
          <cell r="A1365" t="str">
            <v>511420 Zákonné sociální poji</v>
          </cell>
          <cell r="B1365"/>
          <cell r="C1365">
            <v>99546</v>
          </cell>
          <cell r="D1365"/>
          <cell r="E1365"/>
          <cell r="F1365"/>
          <cell r="G1365"/>
        </row>
        <row r="1366">
          <cell r="A1366" t="str">
            <v>511420 Zákonné sociální pojištění</v>
          </cell>
          <cell r="B1366"/>
          <cell r="C1366">
            <v>99546</v>
          </cell>
          <cell r="D1366"/>
          <cell r="E1366"/>
          <cell r="F1366"/>
          <cell r="G1366"/>
        </row>
        <row r="1367">
          <cell r="A1367" t="str">
            <v>511450 Provize za zprostřed.</v>
          </cell>
          <cell r="B1367"/>
          <cell r="C1367">
            <v>0</v>
          </cell>
          <cell r="D1367"/>
          <cell r="E1367"/>
          <cell r="F1367"/>
          <cell r="G1367"/>
        </row>
        <row r="1368">
          <cell r="A1368" t="str">
            <v>511450 Provize za zprostřed. pojištění Kooperativy</v>
          </cell>
          <cell r="B1368"/>
          <cell r="C1368">
            <v>0</v>
          </cell>
          <cell r="D1368"/>
          <cell r="E1368"/>
          <cell r="F1368"/>
          <cell r="G1368"/>
        </row>
        <row r="1369">
          <cell r="A1369" t="str">
            <v xml:space="preserve">511510 Základní mzdy včetně </v>
          </cell>
          <cell r="B1369"/>
          <cell r="C1369">
            <v>371321</v>
          </cell>
          <cell r="D1369"/>
          <cell r="E1369"/>
          <cell r="F1369"/>
          <cell r="G1369"/>
        </row>
        <row r="1370">
          <cell r="A1370" t="str">
            <v>511510 Základní mzdy včetně příplatků a náhrad</v>
          </cell>
          <cell r="B1370"/>
          <cell r="C1370">
            <v>371321</v>
          </cell>
          <cell r="D1370"/>
          <cell r="E1370"/>
          <cell r="F1370"/>
          <cell r="G1370"/>
        </row>
        <row r="1371">
          <cell r="A1371" t="str">
            <v>511512 Telekomunikační služb</v>
          </cell>
          <cell r="B1371"/>
          <cell r="C1371">
            <v>5910.51</v>
          </cell>
          <cell r="D1371"/>
          <cell r="E1371"/>
          <cell r="F1371"/>
          <cell r="G1371"/>
        </row>
        <row r="1372">
          <cell r="A1372" t="str">
            <v>511512 Telekomunikační služby</v>
          </cell>
          <cell r="B1372"/>
          <cell r="C1372">
            <v>5910.51</v>
          </cell>
          <cell r="D1372"/>
          <cell r="E1372"/>
          <cell r="F1372"/>
          <cell r="G1372"/>
        </row>
        <row r="1373">
          <cell r="A1373" t="str">
            <v>511520 Prémie a odměny</v>
          </cell>
          <cell r="B1373"/>
          <cell r="C1373">
            <v>0</v>
          </cell>
          <cell r="D1373"/>
          <cell r="E1373"/>
          <cell r="F1373"/>
          <cell r="G1373"/>
        </row>
        <row r="1374">
          <cell r="A1374" t="str">
            <v>511520 Prémie a odměny</v>
          </cell>
          <cell r="B1374"/>
          <cell r="C1374">
            <v>0</v>
          </cell>
          <cell r="D1374"/>
          <cell r="E1374"/>
          <cell r="F1374"/>
          <cell r="G1374"/>
        </row>
        <row r="1375">
          <cell r="A1375" t="str">
            <v>511521 Nájemné</v>
          </cell>
          <cell r="B1375"/>
          <cell r="C1375">
            <v>57108.89</v>
          </cell>
          <cell r="D1375"/>
          <cell r="E1375"/>
          <cell r="F1375"/>
          <cell r="G1375"/>
        </row>
        <row r="1376">
          <cell r="A1376" t="str">
            <v>511521 Nájemné</v>
          </cell>
          <cell r="B1376"/>
          <cell r="C1376">
            <v>57108.89</v>
          </cell>
          <cell r="D1376"/>
          <cell r="E1376"/>
          <cell r="F1376"/>
          <cell r="G1376"/>
        </row>
        <row r="1377">
          <cell r="A1377" t="str">
            <v>511523 Nájemné ostatní</v>
          </cell>
          <cell r="B1377"/>
          <cell r="C1377">
            <v>445.26</v>
          </cell>
          <cell r="D1377"/>
          <cell r="E1377"/>
          <cell r="F1377"/>
          <cell r="G1377"/>
        </row>
        <row r="1378">
          <cell r="A1378" t="str">
            <v>511523 Nájemné ostatní</v>
          </cell>
          <cell r="B1378"/>
          <cell r="C1378">
            <v>445.26</v>
          </cell>
          <cell r="D1378"/>
          <cell r="E1378"/>
          <cell r="F1378"/>
          <cell r="G1378"/>
        </row>
        <row r="1379">
          <cell r="A1379" t="str">
            <v>511535 Náklady na ubytování</v>
          </cell>
          <cell r="B1379"/>
          <cell r="C1379">
            <v>736.07</v>
          </cell>
          <cell r="D1379"/>
          <cell r="E1379"/>
          <cell r="F1379"/>
          <cell r="G1379"/>
        </row>
        <row r="1380">
          <cell r="A1380" t="str">
            <v>511535 Náklady na ubytování</v>
          </cell>
          <cell r="B1380"/>
          <cell r="C1380">
            <v>736.07</v>
          </cell>
          <cell r="D1380"/>
          <cell r="E1380"/>
          <cell r="F1380"/>
          <cell r="G1380"/>
        </row>
        <row r="1381">
          <cell r="A1381" t="str">
            <v>511536 Školení</v>
          </cell>
          <cell r="B1381"/>
          <cell r="C1381">
            <v>0</v>
          </cell>
          <cell r="D1381"/>
          <cell r="E1381"/>
          <cell r="G1381"/>
        </row>
        <row r="1382">
          <cell r="A1382" t="str">
            <v>511536 Školení</v>
          </cell>
          <cell r="B1382"/>
          <cell r="C1382">
            <v>0</v>
          </cell>
          <cell r="D1382"/>
          <cell r="E1382"/>
          <cell r="G1382"/>
        </row>
        <row r="1383">
          <cell r="A1383" t="str">
            <v>511550 Mzdové náklady - minu</v>
          </cell>
          <cell r="B1383"/>
          <cell r="C1383">
            <v>26563</v>
          </cell>
          <cell r="D1383"/>
          <cell r="E1383"/>
          <cell r="F1383"/>
          <cell r="G1383"/>
        </row>
        <row r="1384">
          <cell r="A1384" t="str">
            <v>511550 Mzdové náklady - minulý rok (nevyčerp.dovol.)</v>
          </cell>
          <cell r="B1384"/>
          <cell r="C1384">
            <v>26563</v>
          </cell>
          <cell r="D1384"/>
          <cell r="E1384"/>
          <cell r="F1384"/>
          <cell r="G1384"/>
        </row>
        <row r="1385">
          <cell r="A1385" t="str">
            <v>511611 Cestovné</v>
          </cell>
          <cell r="B1385"/>
          <cell r="C1385">
            <v>3844</v>
          </cell>
          <cell r="D1385"/>
          <cell r="E1385"/>
          <cell r="F1385"/>
          <cell r="G1385"/>
        </row>
        <row r="1386">
          <cell r="A1386" t="str">
            <v>511611 Cestovné</v>
          </cell>
          <cell r="B1386"/>
          <cell r="C1386">
            <v>3844</v>
          </cell>
          <cell r="D1386"/>
          <cell r="E1386"/>
          <cell r="F1386"/>
          <cell r="G1386"/>
        </row>
        <row r="1387">
          <cell r="A1387" t="str">
            <v>511612 Cestovné - nadlimitní</v>
          </cell>
          <cell r="B1387"/>
          <cell r="C1387">
            <v>530.52</v>
          </cell>
          <cell r="D1387"/>
          <cell r="E1387"/>
          <cell r="F1387"/>
          <cell r="G1387"/>
        </row>
        <row r="1388">
          <cell r="A1388" t="str">
            <v>511612 Cestovné - nadlimitní</v>
          </cell>
          <cell r="B1388"/>
          <cell r="C1388">
            <v>530.52</v>
          </cell>
          <cell r="D1388"/>
          <cell r="E1388"/>
          <cell r="F1388"/>
          <cell r="G1388"/>
        </row>
        <row r="1389">
          <cell r="A1389" t="str">
            <v>511613 Cestovné - zahraniční</v>
          </cell>
          <cell r="B1389"/>
          <cell r="C1389">
            <v>0</v>
          </cell>
          <cell r="D1389"/>
          <cell r="E1389"/>
          <cell r="F1389"/>
          <cell r="G1389"/>
        </row>
        <row r="1390">
          <cell r="A1390" t="str">
            <v>511613 Cestovné - zahraniční</v>
          </cell>
          <cell r="B1390"/>
          <cell r="C1390">
            <v>0</v>
          </cell>
          <cell r="D1390"/>
          <cell r="E1390"/>
          <cell r="F1390"/>
          <cell r="G1390"/>
        </row>
        <row r="1391">
          <cell r="A1391" t="str">
            <v>511900 Změna stavu čas. rozl</v>
          </cell>
          <cell r="B1391"/>
          <cell r="C1391">
            <v>0</v>
          </cell>
          <cell r="D1391"/>
          <cell r="E1391"/>
          <cell r="F1391"/>
          <cell r="G1391"/>
        </row>
        <row r="1392">
          <cell r="A1392" t="str">
            <v>511900 Změna stavu čas. rozliš.pořiz.nákladů NP-daňové</v>
          </cell>
          <cell r="B1392"/>
          <cell r="C1392">
            <v>0</v>
          </cell>
          <cell r="D1392"/>
          <cell r="E1392"/>
          <cell r="F1392"/>
          <cell r="G1392"/>
        </row>
        <row r="1393">
          <cell r="A1393" t="str">
            <v>511953 Příspěvek na penzijní</v>
          </cell>
          <cell r="B1393"/>
          <cell r="C1393">
            <v>7000</v>
          </cell>
          <cell r="D1393"/>
          <cell r="E1393"/>
          <cell r="F1393"/>
          <cell r="G1393"/>
        </row>
        <row r="1394">
          <cell r="A1394" t="str">
            <v>511953 Příspěvek na penzijní připojištění zaměstnanců daň</v>
          </cell>
          <cell r="B1394"/>
          <cell r="C1394">
            <v>7000</v>
          </cell>
          <cell r="D1394"/>
          <cell r="E1394"/>
          <cell r="F1394"/>
          <cell r="G1394"/>
        </row>
        <row r="1395">
          <cell r="A1395" t="str">
            <v xml:space="preserve">511955 Příspěvek na životní </v>
          </cell>
          <cell r="B1395"/>
          <cell r="C1395">
            <v>0</v>
          </cell>
          <cell r="D1395"/>
          <cell r="E1395"/>
          <cell r="F1395"/>
          <cell r="G1395"/>
        </row>
        <row r="1396">
          <cell r="A1396" t="str">
            <v>511955 Příspěvek na životní pojištění zaměstnanců daň.</v>
          </cell>
          <cell r="B1396"/>
          <cell r="C1396">
            <v>0</v>
          </cell>
          <cell r="D1396"/>
          <cell r="E1396"/>
          <cell r="F1396"/>
          <cell r="G1396"/>
        </row>
        <row r="1397">
          <cell r="A1397" t="str">
            <v>511980 Náklady na závodní st</v>
          </cell>
          <cell r="B1397"/>
          <cell r="C1397">
            <v>5016</v>
          </cell>
          <cell r="D1397"/>
          <cell r="E1397"/>
          <cell r="F1397"/>
          <cell r="G1397"/>
        </row>
        <row r="1398">
          <cell r="A1398" t="str">
            <v>511980 Náklady na závodní stravování</v>
          </cell>
          <cell r="B1398"/>
          <cell r="C1398">
            <v>5016</v>
          </cell>
          <cell r="D1398"/>
          <cell r="E1398"/>
          <cell r="F1398"/>
          <cell r="G1398"/>
        </row>
        <row r="1399">
          <cell r="A1399" t="str">
            <v xml:space="preserve">512110 Základní mzdy včetně </v>
          </cell>
          <cell r="B1399"/>
          <cell r="C1399">
            <v>171137</v>
          </cell>
          <cell r="D1399"/>
          <cell r="E1399"/>
          <cell r="F1399"/>
          <cell r="G1399"/>
        </row>
        <row r="1400">
          <cell r="A1400" t="str">
            <v>512110 Základní mzdy včetně příplatků a náhrad</v>
          </cell>
          <cell r="B1400"/>
          <cell r="C1400">
            <v>171137</v>
          </cell>
          <cell r="D1400"/>
          <cell r="E1400"/>
          <cell r="F1400"/>
          <cell r="G1400"/>
        </row>
        <row r="1401">
          <cell r="A1401" t="str">
            <v>512111 Přesčasy</v>
          </cell>
          <cell r="B1401"/>
          <cell r="C1401">
            <v>0</v>
          </cell>
          <cell r="D1401"/>
          <cell r="E1401"/>
          <cell r="F1401"/>
          <cell r="G1401"/>
        </row>
        <row r="1402">
          <cell r="A1402" t="str">
            <v>512111 Přesčasy</v>
          </cell>
          <cell r="B1402"/>
          <cell r="C1402">
            <v>0</v>
          </cell>
          <cell r="D1402"/>
          <cell r="E1402"/>
          <cell r="F1402"/>
          <cell r="G1402"/>
        </row>
        <row r="1403">
          <cell r="A1403" t="str">
            <v>512120 Prémie a odměny</v>
          </cell>
          <cell r="B1403"/>
          <cell r="C1403">
            <v>0</v>
          </cell>
          <cell r="D1403"/>
          <cell r="E1403"/>
          <cell r="F1403"/>
          <cell r="G1403"/>
        </row>
        <row r="1404">
          <cell r="A1404" t="str">
            <v>512120 Prémie a odměny</v>
          </cell>
          <cell r="B1404"/>
          <cell r="C1404">
            <v>0</v>
          </cell>
          <cell r="D1404"/>
          <cell r="E1404"/>
          <cell r="F1404"/>
          <cell r="G1404"/>
        </row>
        <row r="1405">
          <cell r="A1405" t="str">
            <v>512150 Mzdové náklady - minu</v>
          </cell>
          <cell r="B1405"/>
          <cell r="C1405">
            <v>4472</v>
          </cell>
          <cell r="D1405"/>
          <cell r="E1405"/>
          <cell r="F1405"/>
          <cell r="G1405"/>
        </row>
        <row r="1406">
          <cell r="A1406" t="str">
            <v>512150 Mzdové náklady - minulý rok (nevyčerp.dovol.)</v>
          </cell>
          <cell r="B1406"/>
          <cell r="C1406">
            <v>4472</v>
          </cell>
          <cell r="D1406"/>
          <cell r="E1406"/>
          <cell r="F1406"/>
          <cell r="G1406"/>
        </row>
        <row r="1407">
          <cell r="A1407" t="str">
            <v>512160 Mimořádné mzdy</v>
          </cell>
          <cell r="B1407"/>
          <cell r="C1407">
            <v>-70</v>
          </cell>
          <cell r="D1407"/>
          <cell r="E1407"/>
          <cell r="F1407"/>
          <cell r="G1407"/>
        </row>
        <row r="1408">
          <cell r="A1408" t="str">
            <v>512160 Mimořádné mzdy</v>
          </cell>
          <cell r="B1408"/>
          <cell r="C1408">
            <v>-70</v>
          </cell>
          <cell r="D1408"/>
          <cell r="E1408"/>
          <cell r="F1408"/>
          <cell r="G1408"/>
        </row>
        <row r="1409">
          <cell r="A1409" t="str">
            <v>512210 Zákonné zdravotní poj</v>
          </cell>
          <cell r="B1409"/>
          <cell r="C1409">
            <v>15826.04</v>
          </cell>
          <cell r="D1409"/>
          <cell r="E1409"/>
          <cell r="F1409"/>
          <cell r="G1409"/>
        </row>
        <row r="1410">
          <cell r="A1410" t="str">
            <v>512210 Zákonné zdravotní pojištění</v>
          </cell>
          <cell r="B1410"/>
          <cell r="C1410">
            <v>15826.04</v>
          </cell>
          <cell r="D1410"/>
          <cell r="E1410"/>
          <cell r="F1410"/>
          <cell r="G1410"/>
        </row>
        <row r="1411">
          <cell r="A1411" t="str">
            <v>512220 Zákonné sociální poji</v>
          </cell>
          <cell r="B1411"/>
          <cell r="C1411">
            <v>43959.75</v>
          </cell>
          <cell r="D1411"/>
          <cell r="E1411"/>
          <cell r="F1411"/>
          <cell r="G1411"/>
        </row>
        <row r="1412">
          <cell r="A1412" t="str">
            <v>512220 Zákonné sociální pojištění</v>
          </cell>
          <cell r="B1412"/>
          <cell r="C1412">
            <v>43959.75</v>
          </cell>
          <cell r="D1412"/>
          <cell r="E1412"/>
          <cell r="F1412"/>
          <cell r="G1412"/>
        </row>
        <row r="1413">
          <cell r="A1413" t="str">
            <v>512360 Spotřeba energií a vo</v>
          </cell>
          <cell r="B1413"/>
          <cell r="C1413">
            <v>0</v>
          </cell>
          <cell r="D1413"/>
          <cell r="E1413"/>
          <cell r="F1413"/>
          <cell r="G1413"/>
        </row>
        <row r="1414">
          <cell r="A1414" t="str">
            <v>512360 Spotřeba energií a vody</v>
          </cell>
          <cell r="B1414"/>
          <cell r="C1414">
            <v>0</v>
          </cell>
          <cell r="D1414"/>
          <cell r="E1414"/>
          <cell r="F1414"/>
          <cell r="G1414"/>
        </row>
        <row r="1415">
          <cell r="A1415" t="str">
            <v xml:space="preserve">512371 Tvorba dohad.položek </v>
          </cell>
          <cell r="B1415"/>
          <cell r="C1415">
            <v>3341.1</v>
          </cell>
          <cell r="D1415"/>
          <cell r="E1415"/>
          <cell r="F1415"/>
          <cell r="G1415"/>
        </row>
        <row r="1416">
          <cell r="A1416" t="str">
            <v>512371 Tvorba dohad.položek - služby k nájemnému</v>
          </cell>
          <cell r="B1416"/>
          <cell r="C1416">
            <v>3341.1</v>
          </cell>
          <cell r="D1416"/>
          <cell r="E1416"/>
          <cell r="F1416"/>
          <cell r="G1416"/>
        </row>
        <row r="1417">
          <cell r="A1417" t="str">
            <v>512400 Provize externistů ná</v>
          </cell>
          <cell r="B1417"/>
          <cell r="C1417">
            <v>2771955</v>
          </cell>
          <cell r="D1417"/>
          <cell r="E1417"/>
          <cell r="F1417"/>
          <cell r="G1417"/>
        </row>
        <row r="1418">
          <cell r="A1418" t="str">
            <v>512400 Provize externistů následná - neživotní pojiště</v>
          </cell>
          <cell r="B1418"/>
          <cell r="C1418">
            <v>2771955</v>
          </cell>
          <cell r="D1418"/>
          <cell r="E1418"/>
          <cell r="F1418"/>
          <cell r="G1418"/>
        </row>
        <row r="1419">
          <cell r="A1419" t="str">
            <v>512511 Poštovné</v>
          </cell>
          <cell r="B1419"/>
          <cell r="C1419">
            <v>11914</v>
          </cell>
          <cell r="D1419"/>
          <cell r="E1419"/>
          <cell r="F1419"/>
          <cell r="G1419"/>
        </row>
        <row r="1420">
          <cell r="A1420" t="str">
            <v>512511 Poštovné</v>
          </cell>
          <cell r="B1420"/>
          <cell r="C1420">
            <v>11914</v>
          </cell>
          <cell r="D1420"/>
          <cell r="E1420"/>
          <cell r="F1420"/>
          <cell r="G1420"/>
        </row>
        <row r="1421">
          <cell r="A1421" t="str">
            <v>512521 Nájemné budov</v>
          </cell>
          <cell r="B1421"/>
          <cell r="C1421">
            <v>26719.4</v>
          </cell>
          <cell r="D1421"/>
          <cell r="E1421"/>
          <cell r="F1421"/>
          <cell r="G1421"/>
        </row>
        <row r="1422">
          <cell r="A1422" t="str">
            <v>512521 Nájemné budov</v>
          </cell>
          <cell r="B1422"/>
          <cell r="C1422">
            <v>26719.4</v>
          </cell>
          <cell r="D1422"/>
          <cell r="E1422"/>
          <cell r="F1422"/>
          <cell r="G1422"/>
        </row>
        <row r="1423">
          <cell r="A1423" t="str">
            <v>512535 Náklady na ubytování</v>
          </cell>
          <cell r="B1423"/>
          <cell r="C1423">
            <v>736.07</v>
          </cell>
          <cell r="D1423"/>
          <cell r="E1423"/>
          <cell r="F1423"/>
          <cell r="G1423"/>
        </row>
        <row r="1424">
          <cell r="A1424" t="str">
            <v>512535 Náklady na ubytování</v>
          </cell>
          <cell r="B1424"/>
          <cell r="C1424">
            <v>736.07</v>
          </cell>
          <cell r="D1424"/>
          <cell r="E1424"/>
          <cell r="F1424"/>
          <cell r="G1424"/>
        </row>
        <row r="1425">
          <cell r="A1425" t="str">
            <v xml:space="preserve">512537 Exter.nákl.spojené s </v>
          </cell>
          <cell r="B1425"/>
          <cell r="C1425">
            <v>101310.42</v>
          </cell>
          <cell r="D1425"/>
          <cell r="E1425"/>
          <cell r="F1425"/>
          <cell r="G1425"/>
        </row>
        <row r="1426">
          <cell r="A1426" t="str">
            <v>512537 Exter.nákl.spojené s vymáháním dluž.pojistného</v>
          </cell>
          <cell r="B1426"/>
          <cell r="C1426">
            <v>101310.42</v>
          </cell>
          <cell r="D1426"/>
          <cell r="E1426"/>
          <cell r="F1426"/>
          <cell r="G1426"/>
        </row>
        <row r="1427">
          <cell r="A1427" t="str">
            <v>512538 Náklady na ostatní sl</v>
          </cell>
          <cell r="B1427"/>
          <cell r="C1427">
            <v>0</v>
          </cell>
          <cell r="D1427"/>
          <cell r="E1427"/>
          <cell r="F1427"/>
          <cell r="G1427"/>
        </row>
        <row r="1428">
          <cell r="A1428" t="str">
            <v>512538 Náklady na ostatní služby</v>
          </cell>
          <cell r="B1428"/>
          <cell r="C1428">
            <v>0</v>
          </cell>
          <cell r="D1428"/>
          <cell r="E1428"/>
          <cell r="F1428"/>
          <cell r="G1428"/>
        </row>
        <row r="1429">
          <cell r="A1429" t="str">
            <v>512540 Opravy a údržba</v>
          </cell>
          <cell r="B1429"/>
          <cell r="C1429">
            <v>8200</v>
          </cell>
          <cell r="D1429"/>
          <cell r="E1429"/>
          <cell r="F1429"/>
          <cell r="G1429"/>
        </row>
        <row r="1430">
          <cell r="A1430" t="str">
            <v>512540 Opravy a údržba</v>
          </cell>
          <cell r="B1430"/>
          <cell r="C1430">
            <v>8200</v>
          </cell>
          <cell r="D1430"/>
          <cell r="E1430"/>
          <cell r="F1430"/>
          <cell r="G1430"/>
        </row>
        <row r="1431">
          <cell r="A1431" t="str">
            <v>512543 Opravy a údržba ostat</v>
          </cell>
          <cell r="B1431"/>
          <cell r="C1431">
            <v>8709</v>
          </cell>
          <cell r="D1431"/>
          <cell r="E1431"/>
          <cell r="F1431"/>
          <cell r="G1431"/>
        </row>
        <row r="1432">
          <cell r="A1432" t="str">
            <v>512543 Opravy a údržba ostatní</v>
          </cell>
          <cell r="B1432"/>
          <cell r="C1432">
            <v>8709</v>
          </cell>
          <cell r="D1432"/>
          <cell r="E1432"/>
          <cell r="F1432"/>
          <cell r="G1432"/>
        </row>
        <row r="1433">
          <cell r="A1433" t="str">
            <v>512611 Cestovné</v>
          </cell>
          <cell r="B1433"/>
          <cell r="C1433">
            <v>61</v>
          </cell>
          <cell r="D1433"/>
          <cell r="E1433"/>
          <cell r="F1433"/>
          <cell r="G1433"/>
        </row>
        <row r="1434">
          <cell r="A1434" t="str">
            <v>512611 Cestovné</v>
          </cell>
          <cell r="B1434"/>
          <cell r="C1434">
            <v>61</v>
          </cell>
          <cell r="D1434"/>
          <cell r="E1434"/>
          <cell r="F1434"/>
          <cell r="G1434"/>
        </row>
        <row r="1435">
          <cell r="A1435" t="str">
            <v>512931 Poplatky za vedení in</v>
          </cell>
          <cell r="B1435"/>
          <cell r="C1435">
            <v>167402</v>
          </cell>
          <cell r="D1435"/>
          <cell r="E1435"/>
          <cell r="F1435"/>
          <cell r="G1435"/>
        </row>
        <row r="1436">
          <cell r="A1436" t="str">
            <v>512931 Poplatky za vedení inkasních účtů</v>
          </cell>
          <cell r="B1436"/>
          <cell r="C1436">
            <v>167402</v>
          </cell>
          <cell r="D1436"/>
          <cell r="E1436"/>
          <cell r="F1436"/>
          <cell r="G1436"/>
        </row>
        <row r="1437">
          <cell r="A1437" t="str">
            <v>512941 Rozdíly v placení</v>
          </cell>
          <cell r="B1437"/>
          <cell r="C1437">
            <v>447.58</v>
          </cell>
          <cell r="D1437"/>
          <cell r="E1437"/>
          <cell r="F1437"/>
          <cell r="G1437"/>
        </row>
        <row r="1438">
          <cell r="A1438" t="str">
            <v>512941 Rozdíly v placení</v>
          </cell>
          <cell r="B1438"/>
          <cell r="C1438">
            <v>447.58</v>
          </cell>
          <cell r="D1438"/>
          <cell r="E1438"/>
          <cell r="F1438"/>
          <cell r="G1438"/>
        </row>
        <row r="1439">
          <cell r="A1439" t="str">
            <v>512999 Převedené náklady</v>
          </cell>
          <cell r="B1439"/>
          <cell r="C1439">
            <v>0</v>
          </cell>
          <cell r="D1439"/>
          <cell r="E1439"/>
          <cell r="F1439"/>
          <cell r="G1439"/>
        </row>
        <row r="1440">
          <cell r="A1440" t="str">
            <v>512999 Převedené náklady</v>
          </cell>
          <cell r="B1440"/>
          <cell r="C1440">
            <v>0</v>
          </cell>
          <cell r="D1440"/>
          <cell r="E1440"/>
          <cell r="F1440"/>
          <cell r="G1440"/>
        </row>
        <row r="1441">
          <cell r="A1441" t="str">
            <v>514180 Předpis bonusu ČS - N</v>
          </cell>
          <cell r="B1441"/>
          <cell r="C1441">
            <v>154469902.38</v>
          </cell>
          <cell r="D1441"/>
          <cell r="E1441"/>
          <cell r="F1441"/>
          <cell r="G1441"/>
        </row>
        <row r="1442">
          <cell r="A1442" t="str">
            <v>514180 Předpis bonusu ČS - NP - CPV</v>
          </cell>
          <cell r="B1442"/>
          <cell r="C1442">
            <v>154469902.38</v>
          </cell>
          <cell r="D1442"/>
          <cell r="E1442"/>
          <cell r="F1442"/>
          <cell r="G1442"/>
        </row>
        <row r="1443">
          <cell r="A1443" t="str">
            <v>514185 Profit sharing - ČS (</v>
          </cell>
          <cell r="B1443"/>
          <cell r="C1443">
            <v>119931248.7</v>
          </cell>
          <cell r="D1443"/>
          <cell r="E1443"/>
          <cell r="F1443"/>
          <cell r="G1443"/>
        </row>
        <row r="1444">
          <cell r="A1444" t="str">
            <v>514185 Profit sharing - ČS (CPV)</v>
          </cell>
          <cell r="B1444"/>
          <cell r="C1444">
            <v>119931248.7</v>
          </cell>
          <cell r="D1444"/>
          <cell r="E1444"/>
          <cell r="F1444"/>
          <cell r="G1444"/>
        </row>
        <row r="1445">
          <cell r="A1445" t="str">
            <v>514910 Předpis bonusu ČS - n</v>
          </cell>
          <cell r="B1445"/>
          <cell r="C1445">
            <v>1244830.1000000001</v>
          </cell>
          <cell r="D1445"/>
          <cell r="E1445"/>
          <cell r="G1445"/>
        </row>
        <row r="1446">
          <cell r="A1446" t="str">
            <v>514910 Předpis bonusu ČS - neživ.poj.</v>
          </cell>
          <cell r="B1446"/>
          <cell r="C1446">
            <v>1244830.1000000001</v>
          </cell>
          <cell r="D1446"/>
          <cell r="E1446"/>
          <cell r="G1446"/>
        </row>
        <row r="1447">
          <cell r="A1447" t="str">
            <v>515180 Předpis bonusu ČS-NP-</v>
          </cell>
          <cell r="B1447"/>
          <cell r="C1447">
            <v>-154469777.22</v>
          </cell>
          <cell r="D1447"/>
          <cell r="E1447"/>
          <cell r="F1447"/>
          <cell r="G1447"/>
        </row>
        <row r="1448">
          <cell r="A1448" t="str">
            <v>515180 Předpis bonusu ČS-NP-postoup.CPV</v>
          </cell>
          <cell r="B1448"/>
          <cell r="C1448">
            <v>-154469777.22</v>
          </cell>
          <cell r="D1448"/>
          <cell r="E1448"/>
          <cell r="F1448"/>
          <cell r="G1448"/>
        </row>
        <row r="1449">
          <cell r="A1449" t="str">
            <v>515185 Profit sharing - ČS -</v>
          </cell>
          <cell r="B1449"/>
          <cell r="C1449">
            <v>-119931248.7</v>
          </cell>
          <cell r="D1449"/>
          <cell r="E1449"/>
          <cell r="F1449"/>
          <cell r="G1449"/>
        </row>
        <row r="1450">
          <cell r="A1450" t="str">
            <v>515185 Profit sharing - ČS - post.zaj. (CPV)</v>
          </cell>
          <cell r="B1450"/>
          <cell r="C1450">
            <v>-119931248.7</v>
          </cell>
          <cell r="D1450"/>
          <cell r="E1450"/>
          <cell r="F1450"/>
          <cell r="G1450"/>
        </row>
        <row r="1451">
          <cell r="A1451" t="str">
            <v>518400 Tvorba OP k pohled. z</v>
          </cell>
          <cell r="B1451"/>
          <cell r="C1451">
            <v>406975.63</v>
          </cell>
          <cell r="D1451"/>
          <cell r="E1451"/>
          <cell r="G1451"/>
        </row>
        <row r="1452">
          <cell r="A1452" t="str">
            <v>518400 Tvorba OP k pohled. z pojistného NP - daňová</v>
          </cell>
          <cell r="B1452"/>
          <cell r="C1452">
            <v>406975.63</v>
          </cell>
          <cell r="D1452"/>
          <cell r="E1452"/>
          <cell r="G1452"/>
        </row>
        <row r="1453">
          <cell r="A1453" t="str">
            <v>518420 Odpis pohledávek za d</v>
          </cell>
          <cell r="B1453"/>
          <cell r="C1453">
            <v>5915</v>
          </cell>
          <cell r="D1453"/>
          <cell r="E1453"/>
          <cell r="G1453"/>
        </row>
        <row r="1454">
          <cell r="A1454" t="str">
            <v>518420 Odpis pohledávek za dlužníky z př.pojištění-daňový</v>
          </cell>
          <cell r="B1454"/>
          <cell r="C1454">
            <v>5915</v>
          </cell>
          <cell r="D1454"/>
          <cell r="E1454"/>
          <cell r="G1454"/>
        </row>
        <row r="1455">
          <cell r="A1455" t="str">
            <v>518430 Odpis pohledávek za d</v>
          </cell>
          <cell r="B1455"/>
          <cell r="C1455">
            <v>23660</v>
          </cell>
          <cell r="D1455"/>
          <cell r="E1455"/>
          <cell r="F1455"/>
          <cell r="G1455"/>
        </row>
        <row r="1456">
          <cell r="A1456" t="str">
            <v>518430 Odpis pohledávek za dlužníky z př.poj.-nedaňový</v>
          </cell>
          <cell r="B1456"/>
          <cell r="C1456">
            <v>23660</v>
          </cell>
          <cell r="D1456"/>
          <cell r="E1456"/>
          <cell r="F1456"/>
          <cell r="G1456"/>
        </row>
        <row r="1457">
          <cell r="A1457" t="str">
            <v>518490 Tvorba OP k pohled. z</v>
          </cell>
          <cell r="B1457"/>
          <cell r="C1457">
            <v>385272.75</v>
          </cell>
          <cell r="D1457"/>
          <cell r="E1457"/>
          <cell r="F1457"/>
          <cell r="G1457"/>
        </row>
        <row r="1458">
          <cell r="A1458" t="str">
            <v>518490 Tvorba OP k pohled. z pojistného NP-nedaňová</v>
          </cell>
          <cell r="B1458"/>
          <cell r="C1458">
            <v>385272.75</v>
          </cell>
          <cell r="D1458"/>
          <cell r="E1458"/>
          <cell r="F1458"/>
          <cell r="G1458"/>
        </row>
        <row r="1459">
          <cell r="A1459" t="str">
            <v>518500 Tvorba OP k pohl.ze s</v>
          </cell>
          <cell r="B1459"/>
          <cell r="C1459">
            <v>143965.66</v>
          </cell>
          <cell r="D1459"/>
          <cell r="E1459"/>
          <cell r="F1459"/>
          <cell r="G1459"/>
        </row>
        <row r="1460">
          <cell r="A1460" t="str">
            <v>518500 Tvorba OP k pohl.ze soudn.rozhodn.-daňová</v>
          </cell>
          <cell r="B1460"/>
          <cell r="C1460">
            <v>143965.66</v>
          </cell>
          <cell r="D1460"/>
          <cell r="E1460"/>
          <cell r="F1460"/>
          <cell r="G1460"/>
        </row>
        <row r="1461">
          <cell r="A1461" t="str">
            <v xml:space="preserve">518590 Tvorba OP k pohl. ze </v>
          </cell>
          <cell r="B1461"/>
          <cell r="C1461">
            <v>52427.55</v>
          </cell>
          <cell r="D1461"/>
          <cell r="E1461"/>
          <cell r="G1461"/>
        </row>
        <row r="1462">
          <cell r="A1462" t="str">
            <v>518590 Tvorba OP k pohl. ze soudn.rozhodn. - nedaň.</v>
          </cell>
          <cell r="B1462"/>
          <cell r="C1462">
            <v>52427.55</v>
          </cell>
          <cell r="D1462"/>
          <cell r="E1462"/>
          <cell r="G1462"/>
        </row>
        <row r="1463">
          <cell r="A1463" t="str">
            <v>518850 Provize za zprostřed.</v>
          </cell>
          <cell r="B1463"/>
          <cell r="C1463">
            <v>8377423.4199999999</v>
          </cell>
          <cell r="D1463"/>
          <cell r="E1463"/>
          <cell r="G1463"/>
        </row>
        <row r="1464">
          <cell r="A1464" t="str">
            <v>518850 Provize za zprostřed. pojištění Kooperativy</v>
          </cell>
          <cell r="B1464"/>
          <cell r="C1464">
            <v>8377423.4199999999</v>
          </cell>
          <cell r="D1464"/>
          <cell r="E1464"/>
          <cell r="G1464"/>
        </row>
        <row r="1465">
          <cell r="A1465" t="str">
            <v>521110 Pojistná plnění - živ</v>
          </cell>
          <cell r="B1465"/>
          <cell r="C1465">
            <v>2321032204</v>
          </cell>
          <cell r="D1465"/>
          <cell r="E1465"/>
          <cell r="G1465"/>
        </row>
        <row r="1466">
          <cell r="A1466" t="str">
            <v>521110 Pojistná plnění - životní poj.-kapitálová hodnota</v>
          </cell>
          <cell r="B1466"/>
          <cell r="C1466">
            <v>2321032204</v>
          </cell>
          <cell r="D1466"/>
          <cell r="E1466"/>
          <cell r="G1466"/>
        </row>
        <row r="1467">
          <cell r="A1467" t="str">
            <v>521111 Pojistná plnění - živ</v>
          </cell>
          <cell r="B1467"/>
          <cell r="C1467">
            <v>16751350</v>
          </cell>
          <cell r="D1467"/>
          <cell r="E1467"/>
          <cell r="G1467"/>
        </row>
        <row r="1468">
          <cell r="A1468" t="str">
            <v>521111 Pojistná plnění - život. poj.-kapitál.hodnota-škod</v>
          </cell>
          <cell r="B1468"/>
          <cell r="C1468">
            <v>16751350</v>
          </cell>
          <cell r="D1468"/>
          <cell r="E1468"/>
          <cell r="G1468"/>
        </row>
        <row r="1469">
          <cell r="A1469" t="str">
            <v>521112 Pojistná plnění - kap</v>
          </cell>
          <cell r="B1469"/>
          <cell r="C1469">
            <v>403246829</v>
          </cell>
          <cell r="D1469"/>
          <cell r="E1469"/>
          <cell r="G1469"/>
        </row>
        <row r="1470">
          <cell r="A1470" t="str">
            <v>521112 Pojistná plnění - kapitálová hodnota-předch.roky</v>
          </cell>
          <cell r="B1470"/>
          <cell r="C1470">
            <v>403246829</v>
          </cell>
          <cell r="D1470"/>
          <cell r="E1470"/>
          <cell r="G1470"/>
        </row>
        <row r="1471">
          <cell r="A1471" t="str">
            <v>521113 Pojistná plnění - kap</v>
          </cell>
          <cell r="B1471"/>
          <cell r="C1471">
            <v>17953921</v>
          </cell>
          <cell r="D1471"/>
          <cell r="E1471"/>
          <cell r="F1471"/>
          <cell r="G1471"/>
        </row>
        <row r="1472">
          <cell r="A1472" t="str">
            <v>521113 Pojistná plnění - kapitál.hodn.-předch.roky-škodní</v>
          </cell>
          <cell r="B1472"/>
          <cell r="C1472">
            <v>17953921</v>
          </cell>
          <cell r="D1472"/>
          <cell r="E1472"/>
          <cell r="F1472"/>
          <cell r="G1472"/>
        </row>
        <row r="1473">
          <cell r="A1473" t="str">
            <v>521120 Pojistná plnění - živ</v>
          </cell>
          <cell r="B1473"/>
          <cell r="C1473">
            <v>314359891.06999999</v>
          </cell>
          <cell r="D1473"/>
          <cell r="E1473"/>
          <cell r="G1473"/>
        </row>
        <row r="1474">
          <cell r="A1474" t="str">
            <v>521120 Pojistná plnění - životní pojištění - riziková</v>
          </cell>
          <cell r="B1474"/>
          <cell r="C1474">
            <v>314359891.06999999</v>
          </cell>
          <cell r="D1474"/>
          <cell r="E1474"/>
          <cell r="G1474"/>
        </row>
        <row r="1475">
          <cell r="A1475" t="str">
            <v>521122 Pojistná plnění - riz</v>
          </cell>
          <cell r="B1475"/>
          <cell r="C1475">
            <v>613791941.51999998</v>
          </cell>
          <cell r="D1475"/>
          <cell r="E1475"/>
          <cell r="F1475"/>
          <cell r="G1475"/>
        </row>
        <row r="1476">
          <cell r="A1476" t="str">
            <v>521122 Pojistná plnění - riziková-předch.roky</v>
          </cell>
          <cell r="B1476"/>
          <cell r="C1476">
            <v>613791941.51999998</v>
          </cell>
          <cell r="D1476"/>
          <cell r="E1476"/>
          <cell r="F1476"/>
          <cell r="G1476"/>
        </row>
        <row r="1477">
          <cell r="A1477" t="str">
            <v>521130 Pojistná plnění - kap</v>
          </cell>
          <cell r="B1477"/>
          <cell r="C1477">
            <v>41233</v>
          </cell>
          <cell r="D1477"/>
          <cell r="E1477"/>
          <cell r="G1477"/>
        </row>
        <row r="1478">
          <cell r="A1478" t="str">
            <v>521130 Pojistná plnění - kap.hodn.-podíly na zisku</v>
          </cell>
          <cell r="B1478"/>
          <cell r="C1478">
            <v>41233</v>
          </cell>
          <cell r="D1478"/>
          <cell r="E1478"/>
          <cell r="G1478"/>
        </row>
        <row r="1479">
          <cell r="A1479" t="str">
            <v>521132 Pojistná plnění - kap</v>
          </cell>
          <cell r="B1479"/>
          <cell r="C1479">
            <v>0</v>
          </cell>
          <cell r="D1479"/>
          <cell r="E1479"/>
          <cell r="F1479"/>
          <cell r="G1479"/>
        </row>
        <row r="1480">
          <cell r="A1480" t="str">
            <v>521132 Pojistná plnění - kap.hodn.-podíly na zisku-předch</v>
          </cell>
          <cell r="B1480"/>
          <cell r="C1480">
            <v>0</v>
          </cell>
          <cell r="D1480"/>
          <cell r="E1480"/>
          <cell r="F1480"/>
          <cell r="G1480"/>
        </row>
        <row r="1481">
          <cell r="A1481" t="str">
            <v>521210 Pojistná plnění - živ</v>
          </cell>
          <cell r="B1481"/>
          <cell r="C1481">
            <v>32864419</v>
          </cell>
          <cell r="D1481"/>
          <cell r="E1481"/>
          <cell r="G1481"/>
        </row>
        <row r="1482">
          <cell r="A1482" t="str">
            <v>521210 Pojistná plnění - životní pojištění - flexi 2.druh</v>
          </cell>
          <cell r="B1482"/>
          <cell r="C1482">
            <v>32864419</v>
          </cell>
          <cell r="D1482"/>
          <cell r="E1482"/>
          <cell r="G1482"/>
        </row>
        <row r="1483">
          <cell r="A1483" t="str">
            <v xml:space="preserve">521212 Pojistná plnění - FU </v>
          </cell>
          <cell r="B1483"/>
          <cell r="C1483">
            <v>134144241.7</v>
          </cell>
          <cell r="D1483"/>
          <cell r="E1483"/>
          <cell r="F1483"/>
          <cell r="G1483"/>
        </row>
        <row r="1484">
          <cell r="A1484" t="str">
            <v>521212 Pojistná plnění - FU - předch.roky</v>
          </cell>
          <cell r="B1484"/>
          <cell r="C1484">
            <v>134144241.7</v>
          </cell>
          <cell r="D1484"/>
          <cell r="E1484"/>
          <cell r="F1484"/>
          <cell r="G1484"/>
        </row>
        <row r="1485">
          <cell r="A1485" t="str">
            <v>521300 Pojistná plnění - kap</v>
          </cell>
          <cell r="B1485"/>
          <cell r="C1485">
            <v>0</v>
          </cell>
          <cell r="D1485"/>
          <cell r="E1485"/>
          <cell r="F1485"/>
          <cell r="G1485"/>
        </row>
        <row r="1486">
          <cell r="A1486" t="str">
            <v>521300 Pojistná plnění - kapit.hodn.-ruční výplata</v>
          </cell>
          <cell r="B1486"/>
          <cell r="C1486">
            <v>0</v>
          </cell>
          <cell r="D1486"/>
          <cell r="E1486"/>
          <cell r="F1486"/>
          <cell r="G1486"/>
        </row>
        <row r="1487">
          <cell r="A1487" t="str">
            <v>521360 Spotřeba energií a vo</v>
          </cell>
          <cell r="B1487"/>
          <cell r="C1487">
            <v>-181.57</v>
          </cell>
          <cell r="D1487"/>
          <cell r="E1487"/>
          <cell r="F1487"/>
          <cell r="G1487"/>
        </row>
        <row r="1488">
          <cell r="A1488" t="str">
            <v>521360 Spotřeba energií a vody</v>
          </cell>
          <cell r="B1488"/>
          <cell r="C1488">
            <v>-181.57</v>
          </cell>
          <cell r="D1488"/>
          <cell r="E1488"/>
          <cell r="F1488"/>
          <cell r="G1488"/>
        </row>
        <row r="1489">
          <cell r="A1489" t="str">
            <v xml:space="preserve">521371 Tvorba dohad.položek </v>
          </cell>
          <cell r="B1489"/>
          <cell r="C1489">
            <v>153009.57</v>
          </cell>
          <cell r="D1489"/>
          <cell r="E1489"/>
          <cell r="F1489"/>
          <cell r="G1489"/>
        </row>
        <row r="1490">
          <cell r="A1490" t="str">
            <v>521371 Tvorba dohad.položek - služby k nájemnému</v>
          </cell>
          <cell r="B1490"/>
          <cell r="C1490">
            <v>153009.57</v>
          </cell>
          <cell r="D1490"/>
          <cell r="E1490"/>
          <cell r="F1490"/>
          <cell r="G1490"/>
        </row>
        <row r="1491">
          <cell r="A1491" t="str">
            <v>521410 Zákonné zdravotní poj</v>
          </cell>
          <cell r="B1491"/>
          <cell r="C1491">
            <v>516260.76</v>
          </cell>
          <cell r="D1491"/>
          <cell r="E1491"/>
          <cell r="F1491"/>
          <cell r="G1491"/>
        </row>
        <row r="1492">
          <cell r="A1492" t="str">
            <v>521410 Zákonné zdravotní pojištění</v>
          </cell>
          <cell r="B1492"/>
          <cell r="C1492">
            <v>516260.76</v>
          </cell>
          <cell r="D1492"/>
          <cell r="E1492"/>
          <cell r="F1492"/>
          <cell r="G1492"/>
        </row>
        <row r="1493">
          <cell r="A1493" t="str">
            <v>521420 Zákonné sociální poji</v>
          </cell>
          <cell r="B1493"/>
          <cell r="C1493">
            <v>1434073.25</v>
          </cell>
          <cell r="D1493"/>
          <cell r="E1493"/>
          <cell r="F1493"/>
          <cell r="G1493"/>
        </row>
        <row r="1494">
          <cell r="A1494" t="str">
            <v>521420 Zákonné sociální pojištění</v>
          </cell>
          <cell r="B1494"/>
          <cell r="C1494">
            <v>1434073.25</v>
          </cell>
          <cell r="D1494"/>
          <cell r="E1494"/>
          <cell r="F1494"/>
          <cell r="G1494"/>
        </row>
        <row r="1495">
          <cell r="A1495" t="str">
            <v>521430 Náhrada mzdy - nemoce</v>
          </cell>
          <cell r="B1495"/>
          <cell r="C1495">
            <v>35105</v>
          </cell>
          <cell r="D1495"/>
          <cell r="E1495"/>
          <cell r="F1495"/>
          <cell r="G1495"/>
        </row>
        <row r="1496">
          <cell r="A1496" t="str">
            <v>521430 Náhrada mzdy - nemocenská</v>
          </cell>
          <cell r="B1496"/>
          <cell r="C1496">
            <v>35105</v>
          </cell>
          <cell r="D1496"/>
          <cell r="E1496"/>
          <cell r="F1496"/>
          <cell r="G1496"/>
        </row>
        <row r="1497">
          <cell r="A1497" t="str">
            <v xml:space="preserve">521510 Základní mzdy včetně </v>
          </cell>
          <cell r="B1497"/>
          <cell r="C1497">
            <v>4420440</v>
          </cell>
          <cell r="D1497"/>
          <cell r="E1497"/>
          <cell r="F1497"/>
          <cell r="G1497"/>
        </row>
        <row r="1498">
          <cell r="A1498" t="str">
            <v>521510 Základní mzdy včetně příplatků a náhrad</v>
          </cell>
          <cell r="B1498"/>
          <cell r="C1498">
            <v>4420440</v>
          </cell>
          <cell r="D1498"/>
          <cell r="E1498"/>
          <cell r="F1498"/>
          <cell r="G1498"/>
        </row>
        <row r="1499">
          <cell r="A1499" t="str">
            <v>521511 Přesčasy</v>
          </cell>
          <cell r="B1499"/>
          <cell r="C1499">
            <v>0</v>
          </cell>
          <cell r="D1499"/>
          <cell r="E1499"/>
          <cell r="G1499"/>
        </row>
        <row r="1500">
          <cell r="A1500" t="str">
            <v>521511 Přesčasy</v>
          </cell>
          <cell r="B1500"/>
          <cell r="C1500">
            <v>0</v>
          </cell>
          <cell r="D1500"/>
          <cell r="E1500"/>
          <cell r="G1500"/>
        </row>
        <row r="1501">
          <cell r="A1501" t="str">
            <v>521512 Telekomunikační služb</v>
          </cell>
          <cell r="B1501"/>
          <cell r="C1501">
            <v>5869.95</v>
          </cell>
          <cell r="D1501"/>
          <cell r="E1501"/>
          <cell r="F1501"/>
          <cell r="G1501"/>
        </row>
        <row r="1502">
          <cell r="A1502" t="str">
            <v>521512 Telekomunikační služby</v>
          </cell>
          <cell r="B1502"/>
          <cell r="C1502">
            <v>5869.95</v>
          </cell>
          <cell r="D1502"/>
          <cell r="E1502"/>
          <cell r="F1502"/>
          <cell r="G1502"/>
        </row>
        <row r="1503">
          <cell r="A1503" t="str">
            <v>521520 Prémie a odměny</v>
          </cell>
          <cell r="B1503"/>
          <cell r="C1503">
            <v>304374</v>
          </cell>
          <cell r="D1503"/>
          <cell r="E1503"/>
          <cell r="F1503"/>
          <cell r="G1503"/>
        </row>
        <row r="1504">
          <cell r="A1504" t="str">
            <v>521520 Prémie a odměny</v>
          </cell>
          <cell r="B1504"/>
          <cell r="C1504">
            <v>304374</v>
          </cell>
          <cell r="D1504"/>
          <cell r="E1504"/>
          <cell r="F1504"/>
          <cell r="G1504"/>
        </row>
        <row r="1505">
          <cell r="A1505" t="str">
            <v>521521 Nájemné</v>
          </cell>
          <cell r="B1505"/>
          <cell r="C1505">
            <v>752521.27</v>
          </cell>
          <cell r="D1505"/>
          <cell r="E1505"/>
          <cell r="F1505"/>
          <cell r="G1505"/>
        </row>
        <row r="1506">
          <cell r="A1506" t="str">
            <v>521521 Nájemné</v>
          </cell>
          <cell r="B1506"/>
          <cell r="C1506">
            <v>752521.27</v>
          </cell>
          <cell r="D1506"/>
          <cell r="E1506"/>
          <cell r="F1506"/>
          <cell r="G1506"/>
        </row>
        <row r="1507">
          <cell r="A1507" t="str">
            <v>521523 Nájemné ostatní</v>
          </cell>
          <cell r="B1507"/>
          <cell r="C1507">
            <v>0</v>
          </cell>
          <cell r="D1507"/>
          <cell r="E1507"/>
          <cell r="F1507"/>
          <cell r="G1507"/>
        </row>
        <row r="1508">
          <cell r="A1508" t="str">
            <v>521523 Nájemné ostatní</v>
          </cell>
          <cell r="B1508"/>
          <cell r="C1508">
            <v>0</v>
          </cell>
          <cell r="D1508"/>
          <cell r="E1508"/>
          <cell r="F1508"/>
          <cell r="G1508"/>
        </row>
        <row r="1509">
          <cell r="A1509" t="str">
            <v>521525 Stabilizační odměny</v>
          </cell>
          <cell r="B1509"/>
          <cell r="C1509">
            <v>50000</v>
          </cell>
          <cell r="D1509"/>
          <cell r="E1509"/>
          <cell r="F1509"/>
          <cell r="G1509"/>
        </row>
        <row r="1510">
          <cell r="A1510" t="str">
            <v>521525 Stabilizační odměny</v>
          </cell>
          <cell r="B1510"/>
          <cell r="C1510">
            <v>50000</v>
          </cell>
          <cell r="D1510"/>
          <cell r="E1510"/>
          <cell r="F1510"/>
          <cell r="G1510"/>
        </row>
        <row r="1511">
          <cell r="A1511" t="str">
            <v>521533 Náklady na služby oso</v>
          </cell>
          <cell r="B1511"/>
          <cell r="C1511">
            <v>327976.56</v>
          </cell>
          <cell r="D1511"/>
          <cell r="E1511"/>
          <cell r="F1511"/>
          <cell r="G1511"/>
        </row>
        <row r="1512">
          <cell r="A1512" t="str">
            <v>521533 Náklady na služby osob se ZPS</v>
          </cell>
          <cell r="B1512"/>
          <cell r="C1512">
            <v>327976.56</v>
          </cell>
          <cell r="D1512"/>
          <cell r="E1512"/>
          <cell r="F1512"/>
          <cell r="G1512"/>
        </row>
        <row r="1513">
          <cell r="A1513" t="str">
            <v>521535 Náklady na ubytování</v>
          </cell>
          <cell r="B1513"/>
          <cell r="C1513">
            <v>21784.959999999999</v>
          </cell>
          <cell r="D1513"/>
          <cell r="E1513"/>
          <cell r="F1513"/>
          <cell r="G1513"/>
        </row>
        <row r="1514">
          <cell r="A1514" t="str">
            <v>521535 Náklady na ubytování</v>
          </cell>
          <cell r="B1514"/>
          <cell r="C1514">
            <v>21784.959999999999</v>
          </cell>
          <cell r="D1514"/>
          <cell r="E1514"/>
          <cell r="F1514"/>
          <cell r="G1514"/>
        </row>
        <row r="1515">
          <cell r="A1515" t="str">
            <v>521536 Školení</v>
          </cell>
          <cell r="B1515"/>
          <cell r="C1515">
            <v>15427.5</v>
          </cell>
          <cell r="D1515"/>
          <cell r="E1515"/>
          <cell r="F1515"/>
          <cell r="G1515"/>
        </row>
        <row r="1516">
          <cell r="A1516" t="str">
            <v>521536 Školení</v>
          </cell>
          <cell r="B1516"/>
          <cell r="C1516">
            <v>15427.5</v>
          </cell>
          <cell r="D1516"/>
          <cell r="E1516"/>
          <cell r="F1516"/>
          <cell r="G1516"/>
        </row>
        <row r="1517">
          <cell r="A1517" t="str">
            <v>521540 Provize likvidátora Ž</v>
          </cell>
          <cell r="B1517"/>
          <cell r="C1517">
            <v>845677</v>
          </cell>
          <cell r="D1517"/>
          <cell r="E1517"/>
          <cell r="F1517"/>
          <cell r="G1517"/>
        </row>
        <row r="1518">
          <cell r="A1518" t="str">
            <v>521540 Provize likvidátora ŽP</v>
          </cell>
          <cell r="B1518"/>
          <cell r="C1518">
            <v>845677</v>
          </cell>
          <cell r="D1518"/>
          <cell r="E1518"/>
          <cell r="F1518"/>
          <cell r="G1518"/>
        </row>
        <row r="1519">
          <cell r="A1519" t="str">
            <v>521550 Mzdové náklady - min.</v>
          </cell>
          <cell r="B1519"/>
          <cell r="C1519">
            <v>110016</v>
          </cell>
          <cell r="D1519"/>
          <cell r="E1519"/>
          <cell r="F1519"/>
          <cell r="G1519"/>
        </row>
        <row r="1520">
          <cell r="A1520" t="str">
            <v>521550 Mzdové náklady - min. rok (nevyčerp.dovolená)</v>
          </cell>
          <cell r="B1520"/>
          <cell r="C1520">
            <v>110016</v>
          </cell>
          <cell r="D1520"/>
          <cell r="E1520"/>
          <cell r="F1520"/>
          <cell r="G1520"/>
        </row>
        <row r="1521">
          <cell r="A1521" t="str">
            <v>521560 Mimořádné odměny</v>
          </cell>
          <cell r="B1521"/>
          <cell r="C1521">
            <v>-15022</v>
          </cell>
          <cell r="D1521"/>
          <cell r="E1521"/>
          <cell r="G1521"/>
        </row>
        <row r="1522">
          <cell r="A1522" t="str">
            <v>521560 Mimořádné odměny</v>
          </cell>
          <cell r="B1522"/>
          <cell r="C1522">
            <v>-15022</v>
          </cell>
          <cell r="D1522"/>
          <cell r="E1522"/>
          <cell r="G1522"/>
        </row>
        <row r="1523">
          <cell r="A1523" t="str">
            <v>521611 Cestovné</v>
          </cell>
          <cell r="B1523"/>
          <cell r="C1523">
            <v>10407</v>
          </cell>
          <cell r="D1523"/>
          <cell r="E1523"/>
          <cell r="G1523"/>
        </row>
        <row r="1524">
          <cell r="A1524" t="str">
            <v>521611 Cestovné</v>
          </cell>
          <cell r="B1524"/>
          <cell r="C1524">
            <v>10407</v>
          </cell>
          <cell r="D1524"/>
          <cell r="E1524"/>
          <cell r="G1524"/>
        </row>
        <row r="1525">
          <cell r="A1525" t="str">
            <v>521612 Cestovné - nadlimitní</v>
          </cell>
          <cell r="B1525"/>
          <cell r="C1525">
            <v>16988.62</v>
          </cell>
          <cell r="D1525"/>
          <cell r="E1525"/>
          <cell r="F1525"/>
          <cell r="G1525"/>
        </row>
        <row r="1526">
          <cell r="A1526" t="str">
            <v>521612 Cestovné - nadlimitní</v>
          </cell>
          <cell r="B1526"/>
          <cell r="C1526">
            <v>16988.62</v>
          </cell>
          <cell r="D1526"/>
          <cell r="E1526"/>
          <cell r="F1526"/>
          <cell r="G1526"/>
        </row>
        <row r="1527">
          <cell r="A1527" t="str">
            <v>521613 Cestovné - zahraniční</v>
          </cell>
          <cell r="B1527"/>
          <cell r="C1527">
            <v>0</v>
          </cell>
          <cell r="D1527"/>
          <cell r="E1527"/>
          <cell r="F1527"/>
          <cell r="G1527"/>
        </row>
        <row r="1528">
          <cell r="A1528" t="str">
            <v>521613 Cestovné - zahraniční</v>
          </cell>
          <cell r="B1528"/>
          <cell r="C1528">
            <v>0</v>
          </cell>
          <cell r="D1528"/>
          <cell r="E1528"/>
          <cell r="F1528"/>
          <cell r="G1528"/>
        </row>
        <row r="1529">
          <cell r="A1529" t="str">
            <v>521620 Náklady na ostatní sl</v>
          </cell>
          <cell r="B1529"/>
          <cell r="C1529">
            <v>10367.459999999999</v>
          </cell>
          <cell r="D1529"/>
          <cell r="E1529"/>
          <cell r="G1529"/>
        </row>
        <row r="1530">
          <cell r="A1530" t="str">
            <v>521620 Náklady na ostatní služby</v>
          </cell>
          <cell r="B1530"/>
          <cell r="C1530">
            <v>10367.459999999999</v>
          </cell>
          <cell r="D1530"/>
          <cell r="E1530"/>
          <cell r="G1530"/>
        </row>
        <row r="1531">
          <cell r="A1531" t="str">
            <v>521630 Náklady na lékařské v</v>
          </cell>
          <cell r="B1531"/>
          <cell r="C1531">
            <v>2245551</v>
          </cell>
          <cell r="D1531"/>
          <cell r="E1531"/>
          <cell r="F1531"/>
          <cell r="G1531"/>
        </row>
        <row r="1532">
          <cell r="A1532" t="str">
            <v>521630 Náklady na lékařské výkony při likvidaci PU</v>
          </cell>
          <cell r="B1532"/>
          <cell r="C1532">
            <v>2245551</v>
          </cell>
          <cell r="D1532"/>
          <cell r="E1532"/>
          <cell r="F1532"/>
          <cell r="G1532"/>
        </row>
        <row r="1533">
          <cell r="A1533" t="str">
            <v>521640 Odměna za likvidaci P</v>
          </cell>
          <cell r="B1533"/>
          <cell r="C1533">
            <v>12636653.5</v>
          </cell>
          <cell r="D1533"/>
          <cell r="E1533"/>
          <cell r="F1533"/>
          <cell r="G1533"/>
        </row>
        <row r="1534">
          <cell r="A1534" t="str">
            <v>521640 Odměna za likvidaci PU -externí zprostředkovatel</v>
          </cell>
          <cell r="B1534"/>
          <cell r="C1534">
            <v>12636653.5</v>
          </cell>
          <cell r="D1534"/>
          <cell r="E1534"/>
          <cell r="F1534"/>
          <cell r="G1534"/>
        </row>
        <row r="1535">
          <cell r="A1535" t="str">
            <v>521650 Ostatní náklady nadli</v>
          </cell>
          <cell r="B1535"/>
          <cell r="C1535">
            <v>85992</v>
          </cell>
          <cell r="D1535"/>
          <cell r="E1535"/>
          <cell r="F1535"/>
          <cell r="G1535"/>
        </row>
        <row r="1536">
          <cell r="A1536" t="str">
            <v>521650 Ostatní náklady nadlimitní</v>
          </cell>
          <cell r="B1536"/>
          <cell r="C1536">
            <v>85992</v>
          </cell>
          <cell r="D1536"/>
          <cell r="E1536"/>
          <cell r="F1536"/>
          <cell r="G1536"/>
        </row>
        <row r="1537">
          <cell r="A1537" t="str">
            <v>521730 Náklady na tisk a spo</v>
          </cell>
          <cell r="B1537"/>
          <cell r="C1537">
            <v>260340.71</v>
          </cell>
          <cell r="D1537"/>
          <cell r="E1537"/>
          <cell r="F1537"/>
          <cell r="G1537"/>
        </row>
        <row r="1538">
          <cell r="A1538" t="str">
            <v>521730 Náklady na tisk a spotřebu techn. tiskopisů</v>
          </cell>
          <cell r="B1538"/>
          <cell r="C1538">
            <v>260340.71</v>
          </cell>
          <cell r="D1538"/>
          <cell r="E1538"/>
          <cell r="F1538"/>
          <cell r="G1538"/>
        </row>
        <row r="1539">
          <cell r="A1539" t="str">
            <v>521750 Spotřeba ostatního ma</v>
          </cell>
          <cell r="B1539"/>
          <cell r="C1539">
            <v>1502.28</v>
          </cell>
          <cell r="D1539"/>
          <cell r="E1539"/>
          <cell r="F1539"/>
          <cell r="G1539"/>
        </row>
        <row r="1540">
          <cell r="A1540" t="str">
            <v>521750 Spotřeba ostatního materiálu při likvidaci PU</v>
          </cell>
          <cell r="B1540"/>
          <cell r="C1540">
            <v>1502.28</v>
          </cell>
          <cell r="D1540"/>
          <cell r="E1540"/>
          <cell r="F1540"/>
          <cell r="G1540"/>
        </row>
        <row r="1541">
          <cell r="A1541" t="str">
            <v>521761 Ostatní provozní nákl</v>
          </cell>
          <cell r="B1541"/>
          <cell r="C1541">
            <v>440</v>
          </cell>
          <cell r="D1541"/>
          <cell r="E1541"/>
          <cell r="F1541"/>
          <cell r="G1541"/>
        </row>
        <row r="1542">
          <cell r="A1542" t="str">
            <v>521761 Ostatní provozní náklady</v>
          </cell>
          <cell r="B1542"/>
          <cell r="C1542">
            <v>440</v>
          </cell>
          <cell r="D1542"/>
          <cell r="E1542"/>
          <cell r="F1542"/>
          <cell r="G1542"/>
        </row>
        <row r="1543">
          <cell r="A1543" t="str">
            <v>521845 Spotřeba drobného hmo</v>
          </cell>
          <cell r="B1543"/>
          <cell r="C1543">
            <v>0</v>
          </cell>
          <cell r="D1543"/>
          <cell r="E1543"/>
          <cell r="F1543"/>
          <cell r="G1543"/>
        </row>
        <row r="1544">
          <cell r="A1544" t="str">
            <v>521845 Spotřeba drobného hmotného majetku do limitu</v>
          </cell>
          <cell r="B1544"/>
          <cell r="C1544">
            <v>0</v>
          </cell>
          <cell r="D1544"/>
          <cell r="E1544"/>
          <cell r="F1544"/>
          <cell r="G1544"/>
        </row>
        <row r="1545">
          <cell r="A1545" t="str">
            <v>521910 Poštovné</v>
          </cell>
          <cell r="B1545"/>
          <cell r="C1545">
            <v>842706.2</v>
          </cell>
          <cell r="D1545"/>
          <cell r="E1545"/>
          <cell r="F1545"/>
          <cell r="G1545"/>
        </row>
        <row r="1546">
          <cell r="A1546" t="str">
            <v>521910 Poštovné</v>
          </cell>
          <cell r="B1546"/>
          <cell r="C1546">
            <v>842706.2</v>
          </cell>
          <cell r="D1546"/>
          <cell r="E1546"/>
          <cell r="F1546"/>
          <cell r="G1546"/>
        </row>
        <row r="1547">
          <cell r="A1547" t="str">
            <v>521930 Poplatky za vedení šk</v>
          </cell>
          <cell r="B1547"/>
          <cell r="C1547">
            <v>426740</v>
          </cell>
          <cell r="D1547"/>
          <cell r="E1547"/>
          <cell r="G1547"/>
        </row>
        <row r="1548">
          <cell r="A1548" t="str">
            <v>521930 Poplatky za vedení škodního účtu</v>
          </cell>
          <cell r="B1548"/>
          <cell r="C1548">
            <v>426740</v>
          </cell>
          <cell r="D1548"/>
          <cell r="E1548"/>
          <cell r="G1548"/>
        </row>
        <row r="1549">
          <cell r="A1549" t="str">
            <v>521942 Odpis nestálců šk. úč</v>
          </cell>
          <cell r="B1549"/>
          <cell r="C1549">
            <v>0</v>
          </cell>
          <cell r="D1549"/>
          <cell r="E1549"/>
          <cell r="G1549"/>
        </row>
        <row r="1550">
          <cell r="A1550" t="str">
            <v>521942 Odpis nestálců šk. účtárny - ŽP</v>
          </cell>
          <cell r="B1550"/>
          <cell r="C1550">
            <v>0</v>
          </cell>
          <cell r="D1550"/>
          <cell r="E1550"/>
          <cell r="G1550"/>
        </row>
        <row r="1551">
          <cell r="A1551" t="str">
            <v>521953 Příspěvek na penzijní</v>
          </cell>
          <cell r="B1551"/>
          <cell r="C1551">
            <v>89312</v>
          </cell>
          <cell r="D1551"/>
          <cell r="E1551"/>
          <cell r="G1551"/>
        </row>
        <row r="1552">
          <cell r="A1552" t="str">
            <v>521953 Příspěvek na penzijní připojištění zaměstnanců daň</v>
          </cell>
          <cell r="B1552"/>
          <cell r="C1552">
            <v>89312</v>
          </cell>
          <cell r="D1552"/>
          <cell r="E1552"/>
          <cell r="G1552"/>
        </row>
        <row r="1553">
          <cell r="A1553" t="str">
            <v xml:space="preserve">521955 Příspěvek na životní </v>
          </cell>
          <cell r="B1553"/>
          <cell r="C1553">
            <v>0</v>
          </cell>
          <cell r="D1553"/>
          <cell r="E1553"/>
          <cell r="G1553"/>
        </row>
        <row r="1554">
          <cell r="A1554" t="str">
            <v>521955 Příspěvek na životní pojištění zaměstnanců daň.</v>
          </cell>
          <cell r="B1554"/>
          <cell r="C1554">
            <v>0</v>
          </cell>
          <cell r="D1554"/>
          <cell r="E1554"/>
          <cell r="G1554"/>
        </row>
        <row r="1555">
          <cell r="A1555" t="str">
            <v>521980 Náklady na závodní st</v>
          </cell>
          <cell r="B1555"/>
          <cell r="C1555">
            <v>165264</v>
          </cell>
          <cell r="D1555"/>
          <cell r="E1555"/>
          <cell r="G1555"/>
        </row>
        <row r="1556">
          <cell r="A1556" t="str">
            <v>521980 Náklady na závodní stravování</v>
          </cell>
          <cell r="B1556"/>
          <cell r="C1556">
            <v>165264</v>
          </cell>
          <cell r="D1556"/>
          <cell r="E1556"/>
          <cell r="G1556"/>
        </row>
        <row r="1557">
          <cell r="A1557" t="str">
            <v xml:space="preserve">521999 Pojistná plnění - ŽP </v>
          </cell>
          <cell r="B1557"/>
          <cell r="C1557">
            <v>408617</v>
          </cell>
          <cell r="D1557"/>
          <cell r="E1557"/>
          <cell r="G1557"/>
        </row>
        <row r="1558">
          <cell r="A1558" t="str">
            <v>521999 Pojistná plnění - ŽP - nadlimitní</v>
          </cell>
          <cell r="B1558"/>
          <cell r="C1558">
            <v>408617</v>
          </cell>
          <cell r="D1558"/>
          <cell r="E1558"/>
          <cell r="G1558"/>
        </row>
        <row r="1559">
          <cell r="A1559" t="str">
            <v>522120 Podíl zajišťovatelů n</v>
          </cell>
          <cell r="B1559"/>
          <cell r="C1559">
            <v>-2986563</v>
          </cell>
          <cell r="D1559"/>
          <cell r="E1559"/>
          <cell r="G1559"/>
        </row>
        <row r="1560">
          <cell r="A1560" t="str">
            <v>522120 Podíl zajišťovatelů na nákl. na PUprop-Ž rizikové</v>
          </cell>
          <cell r="B1560"/>
          <cell r="C1560">
            <v>-2986563</v>
          </cell>
          <cell r="D1560"/>
          <cell r="E1560"/>
          <cell r="G1560"/>
        </row>
        <row r="1561">
          <cell r="A1561" t="str">
            <v>522123 Podíl zajišťovatelů n</v>
          </cell>
          <cell r="B1561"/>
          <cell r="C1561">
            <v>-8003953</v>
          </cell>
          <cell r="D1561"/>
          <cell r="E1561"/>
          <cell r="G1561"/>
        </row>
        <row r="1562">
          <cell r="A1562" t="str">
            <v>522123 Podíl zajišťovatelů na PUprop-rizikové-předch.roky</v>
          </cell>
          <cell r="B1562"/>
          <cell r="C1562">
            <v>-8003953</v>
          </cell>
          <cell r="D1562"/>
          <cell r="E1562"/>
          <cell r="G1562"/>
        </row>
        <row r="1563">
          <cell r="A1563" t="str">
            <v>522520 Podíl zajišťov. na po</v>
          </cell>
          <cell r="B1563"/>
          <cell r="C1563">
            <v>-103072681.54000001</v>
          </cell>
          <cell r="D1563"/>
          <cell r="E1563"/>
          <cell r="G1563"/>
        </row>
        <row r="1564">
          <cell r="A1564" t="str">
            <v>522520 Podíl zajišťov. na poj.plnění - VIG - běžný rok</v>
          </cell>
          <cell r="B1564"/>
          <cell r="C1564">
            <v>-103072681.54000001</v>
          </cell>
          <cell r="D1564"/>
          <cell r="E1564"/>
          <cell r="G1564"/>
        </row>
        <row r="1565">
          <cell r="A1565" t="str">
            <v>522523 Podíl zajišťov. na po</v>
          </cell>
          <cell r="B1565"/>
          <cell r="C1565">
            <v>-199104949.41999999</v>
          </cell>
          <cell r="D1565"/>
          <cell r="E1565"/>
          <cell r="G1565"/>
        </row>
        <row r="1566">
          <cell r="A1566" t="str">
            <v>522523 Podíl zajišťov. na poj.plnění - VIG - předch. rok</v>
          </cell>
          <cell r="B1566"/>
          <cell r="C1566">
            <v>-199104949.41999999</v>
          </cell>
          <cell r="D1566"/>
          <cell r="E1566"/>
          <cell r="G1566"/>
        </row>
        <row r="1567">
          <cell r="A1567" t="str">
            <v>522920 Podíl zajišťov.na nák</v>
          </cell>
          <cell r="B1567"/>
          <cell r="C1567">
            <v>-2754535.2</v>
          </cell>
          <cell r="D1567"/>
          <cell r="E1567"/>
          <cell r="G1567"/>
        </row>
        <row r="1568">
          <cell r="A1568" t="str">
            <v>522920 Podíl zajišťov.na nákl. na PU-rizikové-CSHYP-b.r.</v>
          </cell>
          <cell r="B1568"/>
          <cell r="C1568">
            <v>-2754535.2</v>
          </cell>
          <cell r="D1568"/>
          <cell r="E1568"/>
          <cell r="G1568"/>
        </row>
        <row r="1569">
          <cell r="A1569" t="str">
            <v>522921 Podíl zajišťov.na nák</v>
          </cell>
          <cell r="B1569"/>
          <cell r="C1569">
            <v>-6566972.6699999999</v>
          </cell>
          <cell r="D1569"/>
          <cell r="E1569"/>
          <cell r="G1569"/>
        </row>
        <row r="1570">
          <cell r="A1570" t="str">
            <v>522921 Podíl zajišťov.na nákl. na PU-rizikové-CSHYP-min.r</v>
          </cell>
          <cell r="B1570"/>
          <cell r="C1570">
            <v>-6566972.6699999999</v>
          </cell>
          <cell r="D1570"/>
          <cell r="E1570"/>
          <cell r="G1570"/>
        </row>
        <row r="1571">
          <cell r="A1571" t="str">
            <v>523100 Tvorba rezervy na nez</v>
          </cell>
          <cell r="B1571"/>
          <cell r="C1571">
            <v>79713352</v>
          </cell>
          <cell r="D1571"/>
          <cell r="E1571"/>
          <cell r="G1571"/>
        </row>
        <row r="1572">
          <cell r="A1572" t="str">
            <v>523100 Tvorba rezervy na nezasl. pojistné</v>
          </cell>
          <cell r="B1572"/>
          <cell r="C1572">
            <v>79713352</v>
          </cell>
          <cell r="D1572"/>
          <cell r="E1572"/>
          <cell r="G1572"/>
        </row>
        <row r="1573">
          <cell r="A1573" t="str">
            <v>524100 Tvorba rez.na nezasl.</v>
          </cell>
          <cell r="B1573"/>
          <cell r="C1573">
            <v>-7657789</v>
          </cell>
          <cell r="D1573"/>
          <cell r="E1573"/>
          <cell r="G1573"/>
        </row>
        <row r="1574">
          <cell r="A1574" t="str">
            <v>524100 Tvorba rez.na nezasl.poj.-postoupená-ŽP</v>
          </cell>
          <cell r="B1574"/>
          <cell r="C1574">
            <v>-7657789</v>
          </cell>
          <cell r="D1574"/>
          <cell r="E1574"/>
          <cell r="G1574"/>
        </row>
        <row r="1575">
          <cell r="A1575" t="str">
            <v>524520 Tvorba rezervy na nez</v>
          </cell>
          <cell r="B1575"/>
          <cell r="C1575">
            <v>-5035765</v>
          </cell>
          <cell r="D1575"/>
          <cell r="E1575"/>
          <cell r="G1575"/>
        </row>
        <row r="1576">
          <cell r="A1576" t="str">
            <v>524520 Tvorba rezervy na nezasl. pojistné-post.-VIG-ŽP</v>
          </cell>
          <cell r="B1576"/>
          <cell r="C1576">
            <v>-5035765</v>
          </cell>
          <cell r="D1576"/>
          <cell r="E1576"/>
          <cell r="G1576"/>
        </row>
        <row r="1577">
          <cell r="A1577" t="str">
            <v>525110 Tvorba RBNS - kapitál</v>
          </cell>
          <cell r="B1577"/>
          <cell r="C1577">
            <v>2486966351</v>
          </cell>
          <cell r="D1577"/>
          <cell r="E1577"/>
          <cell r="G1577"/>
        </row>
        <row r="1578">
          <cell r="A1578" t="str">
            <v>525110 Tvorba RBNS - kapitálová hodnota</v>
          </cell>
          <cell r="B1578"/>
          <cell r="C1578">
            <v>2486966351</v>
          </cell>
          <cell r="D1578"/>
          <cell r="E1578"/>
          <cell r="G1578"/>
        </row>
        <row r="1579">
          <cell r="A1579" t="str">
            <v>525113 Tvorba RBNS - kapitál</v>
          </cell>
          <cell r="B1579"/>
          <cell r="C1579">
            <v>445718781</v>
          </cell>
          <cell r="D1579"/>
          <cell r="E1579"/>
          <cell r="G1579"/>
        </row>
        <row r="1580">
          <cell r="A1580" t="str">
            <v>525113 Tvorba RBNS - kapitálová hodn. -předch.roky</v>
          </cell>
          <cell r="B1580"/>
          <cell r="C1580">
            <v>445718781</v>
          </cell>
          <cell r="D1580"/>
          <cell r="E1580"/>
          <cell r="G1580"/>
        </row>
        <row r="1581">
          <cell r="A1581" t="str">
            <v>525120 Tvorba RBNS - rizikov</v>
          </cell>
          <cell r="B1581"/>
          <cell r="C1581">
            <v>479004025</v>
          </cell>
          <cell r="D1581"/>
          <cell r="E1581"/>
          <cell r="G1581"/>
        </row>
        <row r="1582">
          <cell r="A1582" t="str">
            <v>525120 Tvorba RBNS - riziková</v>
          </cell>
          <cell r="B1582"/>
          <cell r="C1582">
            <v>479004025</v>
          </cell>
          <cell r="D1582"/>
          <cell r="E1582"/>
          <cell r="G1582"/>
        </row>
        <row r="1583">
          <cell r="A1583" t="str">
            <v>525123 Tvorba RBNS - rizikov</v>
          </cell>
          <cell r="B1583"/>
          <cell r="C1583">
            <v>647059845</v>
          </cell>
          <cell r="D1583"/>
          <cell r="E1583"/>
          <cell r="G1583"/>
        </row>
        <row r="1584">
          <cell r="A1584" t="str">
            <v>525123 Tvorba RBNS - riziková-předch.roky</v>
          </cell>
          <cell r="B1584"/>
          <cell r="C1584">
            <v>647059845</v>
          </cell>
          <cell r="D1584"/>
          <cell r="E1584"/>
          <cell r="G1584"/>
        </row>
        <row r="1585">
          <cell r="A1585" t="str">
            <v>525200 Tvorba rezervy IBNR -</v>
          </cell>
          <cell r="B1585"/>
          <cell r="C1585">
            <v>682789009.65999997</v>
          </cell>
          <cell r="D1585"/>
          <cell r="E1585"/>
          <cell r="G1585"/>
        </row>
        <row r="1586">
          <cell r="A1586" t="str">
            <v>525200 Tvorba rezervy IBNR - životní pojištění</v>
          </cell>
          <cell r="B1586"/>
          <cell r="C1586">
            <v>682789009.65999997</v>
          </cell>
          <cell r="D1586"/>
          <cell r="E1586"/>
          <cell r="G1586"/>
        </row>
        <row r="1587">
          <cell r="A1587" t="str">
            <v xml:space="preserve">525220 Tvorba IBNR - přech. </v>
          </cell>
          <cell r="B1587"/>
          <cell r="C1587">
            <v>1002075820.5</v>
          </cell>
          <cell r="D1587"/>
          <cell r="E1587"/>
          <cell r="G1587"/>
        </row>
        <row r="1588">
          <cell r="A1588" t="str">
            <v>525220 Tvorba IBNR - přech. roky</v>
          </cell>
          <cell r="B1588"/>
          <cell r="C1588">
            <v>1002075820.5</v>
          </cell>
          <cell r="D1588"/>
          <cell r="E1588"/>
          <cell r="G1588"/>
        </row>
        <row r="1589">
          <cell r="A1589" t="str">
            <v>526120 Tvorba rezervy RBNS p</v>
          </cell>
          <cell r="B1589"/>
          <cell r="C1589">
            <v>-4759425.7</v>
          </cell>
          <cell r="D1589"/>
          <cell r="E1589"/>
          <cell r="G1589"/>
        </row>
        <row r="1590">
          <cell r="A1590" t="str">
            <v>526120 Tvorba rezervy RBNS postoupené zaj.-Ž rizikové</v>
          </cell>
          <cell r="B1590"/>
          <cell r="C1590">
            <v>-4759425.7</v>
          </cell>
          <cell r="D1590"/>
          <cell r="E1590"/>
          <cell r="G1590"/>
        </row>
        <row r="1591">
          <cell r="A1591" t="str">
            <v>526123 Tvorba RBNS postoupen</v>
          </cell>
          <cell r="B1591"/>
          <cell r="C1591">
            <v>-3726392.97</v>
          </cell>
          <cell r="D1591"/>
          <cell r="E1591"/>
          <cell r="G1591"/>
        </row>
        <row r="1592">
          <cell r="A1592" t="str">
            <v>526123 Tvorba RBNS postoupené zaj.- rizikové-předch.roky</v>
          </cell>
          <cell r="B1592"/>
          <cell r="C1592">
            <v>-3726392.97</v>
          </cell>
          <cell r="D1592"/>
          <cell r="E1592"/>
          <cell r="G1592"/>
        </row>
        <row r="1593">
          <cell r="A1593" t="str">
            <v>526125 Tvorba rezervy RBNS p</v>
          </cell>
          <cell r="B1593"/>
          <cell r="C1593">
            <v>-75103527</v>
          </cell>
          <cell r="D1593"/>
          <cell r="E1593"/>
          <cell r="G1593"/>
        </row>
        <row r="1594">
          <cell r="A1594" t="str">
            <v>526125 Tvorba rezervy RBNS post. zaj.-běž.rok - VIG</v>
          </cell>
          <cell r="B1594"/>
          <cell r="C1594">
            <v>-75103527</v>
          </cell>
          <cell r="D1594"/>
          <cell r="E1594"/>
          <cell r="G1594"/>
        </row>
        <row r="1595">
          <cell r="A1595" t="str">
            <v>526126 Tvorba rezervy RBNS p</v>
          </cell>
          <cell r="B1595"/>
          <cell r="C1595">
            <v>-126029065.5</v>
          </cell>
          <cell r="D1595"/>
          <cell r="E1595"/>
          <cell r="G1595"/>
        </row>
        <row r="1596">
          <cell r="A1596" t="str">
            <v>526126 Tvorba rezervy RBNS post. zaj.-předch.rok - VIG</v>
          </cell>
          <cell r="B1596"/>
          <cell r="C1596">
            <v>-126029065.5</v>
          </cell>
          <cell r="D1596"/>
          <cell r="E1596"/>
          <cell r="G1596"/>
        </row>
        <row r="1597">
          <cell r="A1597" t="str">
            <v>526223 Tvorba rezervy IBNR p</v>
          </cell>
          <cell r="B1597"/>
          <cell r="C1597">
            <v>186015006.63999999</v>
          </cell>
          <cell r="D1597"/>
          <cell r="E1597"/>
          <cell r="G1597"/>
        </row>
        <row r="1598">
          <cell r="A1598" t="str">
            <v>526223 Tvorba rezervy IBNR post.zajišť.-předch. rok - VIG</v>
          </cell>
          <cell r="B1598"/>
          <cell r="C1598">
            <v>186015006.63999999</v>
          </cell>
          <cell r="D1598"/>
          <cell r="E1598"/>
          <cell r="G1598"/>
        </row>
        <row r="1599">
          <cell r="A1599" t="str">
            <v>526225 Tvorba rezervy IBNR p</v>
          </cell>
          <cell r="B1599"/>
          <cell r="C1599">
            <v>-368820522.38</v>
          </cell>
          <cell r="D1599"/>
          <cell r="E1599"/>
          <cell r="G1599"/>
        </row>
        <row r="1600">
          <cell r="A1600" t="str">
            <v>526225 Tvorba rezervy IBNR post.zajišť.-běž. rok - VIG</v>
          </cell>
          <cell r="B1600"/>
          <cell r="C1600">
            <v>-368820522.38</v>
          </cell>
          <cell r="D1600"/>
          <cell r="E1600"/>
          <cell r="G1600"/>
        </row>
        <row r="1601">
          <cell r="A1601" t="str">
            <v>527100 Tvorba rezervy na poj</v>
          </cell>
          <cell r="B1601"/>
          <cell r="C1601">
            <v>1620585682.48</v>
          </cell>
          <cell r="D1601"/>
          <cell r="E1601"/>
          <cell r="F1601"/>
          <cell r="G1601"/>
        </row>
        <row r="1602">
          <cell r="A1602" t="str">
            <v>527100 Tvorba rezervy na pojistné životního pojištění</v>
          </cell>
          <cell r="B1602"/>
          <cell r="C1602">
            <v>1620585682.48</v>
          </cell>
          <cell r="D1602"/>
          <cell r="E1602"/>
          <cell r="F1602"/>
          <cell r="G1602"/>
        </row>
        <row r="1603">
          <cell r="A1603" t="str">
            <v xml:space="preserve">527200 Tvorba rezervy na ŽP </v>
          </cell>
          <cell r="B1603"/>
          <cell r="C1603">
            <v>158284227.91999999</v>
          </cell>
          <cell r="D1603"/>
          <cell r="E1603"/>
          <cell r="G1603"/>
        </row>
        <row r="1604">
          <cell r="A1604" t="str">
            <v>527200 Tvorba rezervy na ŽP - flexi - 3%</v>
          </cell>
          <cell r="B1604"/>
          <cell r="C1604">
            <v>158284227.91999999</v>
          </cell>
          <cell r="D1604"/>
          <cell r="E1604"/>
          <cell r="G1604"/>
        </row>
        <row r="1605">
          <cell r="A1605" t="str">
            <v xml:space="preserve">527201 Tvorba rezervy na ŽP </v>
          </cell>
          <cell r="B1605"/>
          <cell r="C1605">
            <v>-693661434.35000002</v>
          </cell>
          <cell r="D1605"/>
          <cell r="E1605"/>
          <cell r="G1605"/>
        </row>
        <row r="1606">
          <cell r="A1606" t="str">
            <v>527201 Tvorba rezervy na ŽP - flexi - 2 %</v>
          </cell>
          <cell r="B1606"/>
          <cell r="C1606">
            <v>-693661434.35000002</v>
          </cell>
          <cell r="D1606"/>
          <cell r="E1606"/>
          <cell r="G1606"/>
        </row>
        <row r="1607">
          <cell r="A1607" t="str">
            <v>527202 Tvorba rezervy na ŽP-</v>
          </cell>
          <cell r="B1607"/>
          <cell r="C1607">
            <v>305318037.63999999</v>
          </cell>
          <cell r="D1607"/>
          <cell r="E1607"/>
          <cell r="G1607"/>
        </row>
        <row r="1608">
          <cell r="A1608" t="str">
            <v>527202 Tvorba rezervy na ŽP-XZ-BP-2,4 %</v>
          </cell>
          <cell r="B1608"/>
          <cell r="C1608">
            <v>305318037.63999999</v>
          </cell>
          <cell r="D1608"/>
          <cell r="E1608"/>
          <cell r="G1608"/>
        </row>
        <row r="1609">
          <cell r="A1609" t="str">
            <v>527203 Tvorba rezervy na ŽP-</v>
          </cell>
          <cell r="B1609"/>
          <cell r="C1609">
            <v>-392778540.06999999</v>
          </cell>
          <cell r="D1609"/>
          <cell r="E1609"/>
          <cell r="F1609"/>
          <cell r="G1609"/>
        </row>
        <row r="1610">
          <cell r="A1610" t="str">
            <v>527203 Tvorba rezervy na ŽP-XZ-JP-0%</v>
          </cell>
          <cell r="B1610"/>
          <cell r="C1610">
            <v>-392778540.06999999</v>
          </cell>
          <cell r="D1610"/>
          <cell r="E1610"/>
          <cell r="F1610"/>
          <cell r="G1610"/>
        </row>
        <row r="1611">
          <cell r="A1611" t="str">
            <v>527300 Tvorba rezervy na při</v>
          </cell>
          <cell r="B1611"/>
          <cell r="C1611">
            <v>36367198.789999999</v>
          </cell>
          <cell r="D1611"/>
          <cell r="E1611"/>
          <cell r="G1611"/>
        </row>
        <row r="1612">
          <cell r="A1612" t="str">
            <v>527300 Tvorba rezervy na přiznané podíly na ziscích</v>
          </cell>
          <cell r="B1612"/>
          <cell r="C1612">
            <v>36367198.789999999</v>
          </cell>
          <cell r="D1612"/>
          <cell r="E1612"/>
          <cell r="G1612"/>
        </row>
        <row r="1613">
          <cell r="A1613" t="str">
            <v xml:space="preserve">527423 Tvorba rezervy na ŽP </v>
          </cell>
          <cell r="B1613"/>
          <cell r="C1613">
            <v>47019031.57</v>
          </cell>
          <cell r="D1613"/>
          <cell r="E1613"/>
          <cell r="F1613"/>
          <cell r="G1613"/>
        </row>
        <row r="1614">
          <cell r="A1614" t="str">
            <v>527423 Tvorba rezervy na ŽP - bonus za bezešk.průběh</v>
          </cell>
          <cell r="B1614"/>
          <cell r="C1614">
            <v>47019031.57</v>
          </cell>
          <cell r="D1614"/>
          <cell r="E1614"/>
          <cell r="F1614"/>
          <cell r="G1614"/>
        </row>
        <row r="1615">
          <cell r="A1615" t="str">
            <v xml:space="preserve">527523 Tvorba rezervy na ŽP </v>
          </cell>
          <cell r="B1615"/>
          <cell r="C1615">
            <v>23373819.399999999</v>
          </cell>
          <cell r="D1615"/>
          <cell r="E1615"/>
          <cell r="F1615"/>
          <cell r="G1615"/>
        </row>
        <row r="1616">
          <cell r="A1616" t="str">
            <v>527523 Tvorba rezervy na ŽP - bonus za věrnost</v>
          </cell>
          <cell r="B1616"/>
          <cell r="C1616">
            <v>23373819.399999999</v>
          </cell>
          <cell r="D1616"/>
          <cell r="E1616"/>
          <cell r="F1616"/>
          <cell r="G1616"/>
        </row>
        <row r="1617">
          <cell r="A1617" t="str">
            <v>529100 Tvorba rezerv na prém</v>
          </cell>
          <cell r="B1617"/>
          <cell r="C1617">
            <v>0</v>
          </cell>
          <cell r="D1617"/>
          <cell r="E1617"/>
          <cell r="F1617"/>
          <cell r="G1617"/>
        </row>
        <row r="1618">
          <cell r="A1618" t="str">
            <v>529100 Tvorba rezerv na prémie a slevy</v>
          </cell>
          <cell r="B1618"/>
          <cell r="C1618">
            <v>0</v>
          </cell>
          <cell r="D1618"/>
          <cell r="E1618"/>
          <cell r="F1618"/>
          <cell r="G1618"/>
        </row>
        <row r="1619">
          <cell r="A1619" t="str">
            <v>529200 TR na ŽP-UL(nositel r</v>
          </cell>
          <cell r="B1619"/>
          <cell r="C1619">
            <v>-31908589.449999999</v>
          </cell>
          <cell r="D1619"/>
          <cell r="E1619"/>
          <cell r="G1619"/>
        </row>
        <row r="1620">
          <cell r="A1620" t="str">
            <v>529200 TR na ŽP-UL(nositel riz.-pojistník)-Stabilní progr</v>
          </cell>
          <cell r="B1620"/>
          <cell r="C1620">
            <v>-31908589.449999999</v>
          </cell>
          <cell r="D1620"/>
          <cell r="E1620"/>
          <cell r="G1620"/>
        </row>
        <row r="1621">
          <cell r="A1621" t="str">
            <v>529201 TR na ŽP-UL(nositel r</v>
          </cell>
          <cell r="B1621"/>
          <cell r="C1621">
            <v>-21533108.52</v>
          </cell>
          <cell r="D1621"/>
          <cell r="E1621"/>
          <cell r="G1621"/>
        </row>
        <row r="1622">
          <cell r="A1622" t="str">
            <v>529201 TR na ŽP-UL(nositel riz.-pojistník)-Dynamický prog</v>
          </cell>
          <cell r="B1622"/>
          <cell r="C1622">
            <v>-21533108.52</v>
          </cell>
          <cell r="D1622"/>
          <cell r="E1622"/>
          <cell r="G1622"/>
        </row>
        <row r="1623">
          <cell r="A1623" t="str">
            <v>529202 TR na ŽP-UL(nositel r</v>
          </cell>
          <cell r="B1623"/>
          <cell r="C1623">
            <v>75169389.209999993</v>
          </cell>
          <cell r="D1623"/>
          <cell r="E1623"/>
          <cell r="F1623"/>
          <cell r="G1623"/>
        </row>
        <row r="1624">
          <cell r="A1624" t="str">
            <v>529202 TR na ŽP-UL(nositel riz.-pojistník)-invest</v>
          </cell>
          <cell r="B1624"/>
          <cell r="C1624">
            <v>75169389.209999993</v>
          </cell>
          <cell r="D1624"/>
          <cell r="E1624"/>
          <cell r="F1624"/>
          <cell r="G1624"/>
        </row>
        <row r="1625">
          <cell r="A1625" t="str">
            <v>529230 TR na ŽP-UL-nositel i</v>
          </cell>
          <cell r="B1625"/>
          <cell r="C1625">
            <v>2461297.65</v>
          </cell>
          <cell r="D1625"/>
          <cell r="E1625"/>
          <cell r="G1625"/>
        </row>
        <row r="1626">
          <cell r="A1626" t="str">
            <v>529230 TR na ŽP-UL-nositel inv.riz.pojistník- Partners Un</v>
          </cell>
          <cell r="B1626"/>
          <cell r="C1626">
            <v>2461297.65</v>
          </cell>
          <cell r="D1626"/>
          <cell r="E1626"/>
          <cell r="G1626"/>
        </row>
        <row r="1627">
          <cell r="A1627" t="str">
            <v>529240 TR na ŽP-UL-nositel i</v>
          </cell>
          <cell r="B1627"/>
          <cell r="C1627">
            <v>188460.11</v>
          </cell>
          <cell r="D1627"/>
          <cell r="E1627"/>
          <cell r="G1627"/>
        </row>
        <row r="1628">
          <cell r="A1628" t="str">
            <v>529240 TR na ŽP-UL-nositel inv.riz.pojistník- Conseq UL</v>
          </cell>
          <cell r="B1628"/>
          <cell r="C1628">
            <v>188460.11</v>
          </cell>
          <cell r="D1628"/>
          <cell r="E1628"/>
          <cell r="G1628"/>
        </row>
        <row r="1629">
          <cell r="A1629" t="str">
            <v>529250 TR na ŽP-UL(nositel r</v>
          </cell>
          <cell r="B1629"/>
          <cell r="C1629">
            <v>-9522675.1500000004</v>
          </cell>
          <cell r="D1629"/>
          <cell r="E1629"/>
          <cell r="G1629"/>
        </row>
        <row r="1630">
          <cell r="A1630" t="str">
            <v>529250 TR na ŽP-UL(nositel riz.-pojistník)-Premium</v>
          </cell>
          <cell r="B1630"/>
          <cell r="C1630">
            <v>-9522675.1500000004</v>
          </cell>
          <cell r="D1630"/>
          <cell r="E1630"/>
          <cell r="G1630"/>
        </row>
        <row r="1631">
          <cell r="A1631" t="str">
            <v>529260 TR na ŽP-UL(nositel r</v>
          </cell>
          <cell r="B1631"/>
          <cell r="C1631">
            <v>110690425.34</v>
          </cell>
          <cell r="D1631"/>
          <cell r="E1631"/>
          <cell r="G1631"/>
        </row>
        <row r="1632">
          <cell r="A1632" t="str">
            <v>529260 TR na ŽP-UL(nositel riz.-pojistník)-HF</v>
          </cell>
          <cell r="B1632"/>
          <cell r="C1632">
            <v>110690425.34</v>
          </cell>
          <cell r="D1632"/>
          <cell r="E1632"/>
          <cell r="G1632"/>
        </row>
        <row r="1633">
          <cell r="A1633" t="str">
            <v>529300 Tvorba rez. na splněn</v>
          </cell>
          <cell r="B1633"/>
          <cell r="C1633">
            <v>0</v>
          </cell>
          <cell r="D1633"/>
          <cell r="E1633"/>
          <cell r="F1633"/>
          <cell r="G1633"/>
        </row>
        <row r="1634">
          <cell r="A1634" t="str">
            <v>529300 Tvorba rez. na splnění záv. z použ.techn.úr.míry</v>
          </cell>
          <cell r="B1634"/>
          <cell r="C1634">
            <v>0</v>
          </cell>
          <cell r="D1634"/>
          <cell r="E1634"/>
          <cell r="F1634"/>
          <cell r="G1634"/>
        </row>
        <row r="1635">
          <cell r="A1635" t="str">
            <v xml:space="preserve">529900 Tvorba rez.na prémie </v>
          </cell>
          <cell r="B1635"/>
          <cell r="C1635">
            <v>417044.1</v>
          </cell>
          <cell r="D1635"/>
          <cell r="E1635"/>
          <cell r="G1635"/>
        </row>
        <row r="1636">
          <cell r="A1636" t="str">
            <v>529900 Tvorba rez.na prémie a slevy.-bonus sAutoúvěr</v>
          </cell>
          <cell r="B1636"/>
          <cell r="C1636">
            <v>417044.1</v>
          </cell>
          <cell r="D1636"/>
          <cell r="E1636"/>
          <cell r="G1636"/>
        </row>
        <row r="1637">
          <cell r="A1637" t="str">
            <v xml:space="preserve">529910 Tvorba rez.na prémie </v>
          </cell>
          <cell r="B1637"/>
          <cell r="C1637">
            <v>153576320.87</v>
          </cell>
          <cell r="D1637"/>
          <cell r="E1637"/>
          <cell r="F1637"/>
          <cell r="G1637"/>
        </row>
        <row r="1638">
          <cell r="A1638" t="str">
            <v>529910 Tvorba rez.na prémie a slevy-bonus ČS</v>
          </cell>
          <cell r="B1638"/>
          <cell r="C1638">
            <v>153576320.87</v>
          </cell>
          <cell r="D1638"/>
          <cell r="E1638"/>
          <cell r="F1638"/>
          <cell r="G1638"/>
        </row>
        <row r="1639">
          <cell r="A1639" t="str">
            <v>532210 Náklady na propagační</v>
          </cell>
          <cell r="B1639"/>
          <cell r="C1639">
            <v>3287158.03</v>
          </cell>
          <cell r="D1639"/>
          <cell r="E1639"/>
          <cell r="F1639"/>
          <cell r="G1639"/>
        </row>
        <row r="1640">
          <cell r="A1640" t="str">
            <v>532210 Náklady na propagační služby</v>
          </cell>
          <cell r="B1640"/>
          <cell r="C1640">
            <v>3287158.03</v>
          </cell>
          <cell r="D1640"/>
          <cell r="E1640"/>
          <cell r="F1640"/>
          <cell r="G1640"/>
        </row>
        <row r="1641">
          <cell r="A1641" t="str">
            <v>532211 Náklady na prop.sl.-p</v>
          </cell>
          <cell r="B1641"/>
          <cell r="C1641">
            <v>18704686.460000001</v>
          </cell>
          <cell r="D1641"/>
          <cell r="E1641"/>
          <cell r="G1641"/>
        </row>
        <row r="1642">
          <cell r="A1642" t="str">
            <v>532211 Náklady na prop.sl.-prezentace v médiích (Advert.)</v>
          </cell>
          <cell r="B1642"/>
          <cell r="C1642">
            <v>18704686.460000001</v>
          </cell>
          <cell r="D1642"/>
          <cell r="E1642"/>
          <cell r="G1642"/>
        </row>
        <row r="1643">
          <cell r="A1643" t="str">
            <v>532212 Náklady na prop. služ</v>
          </cell>
          <cell r="B1643"/>
          <cell r="C1643">
            <v>593368</v>
          </cell>
          <cell r="D1643"/>
          <cell r="E1643"/>
          <cell r="G1643"/>
        </row>
        <row r="1644">
          <cell r="A1644" t="str">
            <v>532212 Náklady na prop. služby-marketingový výzkum (MR)</v>
          </cell>
          <cell r="B1644"/>
          <cell r="C1644">
            <v>593368</v>
          </cell>
          <cell r="D1644"/>
          <cell r="E1644"/>
          <cell r="G1644"/>
        </row>
        <row r="1645">
          <cell r="A1645" t="str">
            <v>532220 Spotřeba propagačního</v>
          </cell>
          <cell r="B1645"/>
          <cell r="C1645">
            <v>1195205.05</v>
          </cell>
          <cell r="D1645"/>
          <cell r="E1645"/>
          <cell r="G1645"/>
        </row>
        <row r="1646">
          <cell r="A1646" t="str">
            <v>532220 Spotřeba propagačního materiálu</v>
          </cell>
          <cell r="B1646"/>
          <cell r="C1646">
            <v>1195205.05</v>
          </cell>
          <cell r="D1646"/>
          <cell r="E1646"/>
          <cell r="G1646"/>
        </row>
        <row r="1647">
          <cell r="A1647" t="str">
            <v>532221 Spotřeba propagačních</v>
          </cell>
          <cell r="B1647"/>
          <cell r="C1647">
            <v>51493.73</v>
          </cell>
          <cell r="D1647"/>
          <cell r="E1647"/>
          <cell r="G1647"/>
        </row>
        <row r="1648">
          <cell r="A1648" t="str">
            <v>532221 Spotřeba propagačních materiálů - nedaň. - živo</v>
          </cell>
          <cell r="B1648"/>
          <cell r="C1648">
            <v>51493.73</v>
          </cell>
          <cell r="D1648"/>
          <cell r="E1648"/>
          <cell r="G1648"/>
        </row>
        <row r="1649">
          <cell r="A1649" t="str">
            <v>532222 Spotřeba rekl. tiskop</v>
          </cell>
          <cell r="B1649"/>
          <cell r="C1649">
            <v>583476.17000000004</v>
          </cell>
          <cell r="D1649"/>
          <cell r="E1649"/>
          <cell r="G1649"/>
        </row>
        <row r="1650">
          <cell r="A1650" t="str">
            <v>532222 Spotřeba rekl. tiskopisů  (POS Materials)</v>
          </cell>
          <cell r="B1650"/>
          <cell r="C1650">
            <v>583476.17000000004</v>
          </cell>
          <cell r="D1650"/>
          <cell r="E1650"/>
          <cell r="G1650"/>
        </row>
        <row r="1651">
          <cell r="A1651" t="str">
            <v>532230 Náklady na tisk a spo</v>
          </cell>
          <cell r="B1651"/>
          <cell r="C1651">
            <v>6512580.1399999997</v>
          </cell>
          <cell r="D1651"/>
          <cell r="E1651"/>
          <cell r="G1651"/>
        </row>
        <row r="1652">
          <cell r="A1652" t="str">
            <v>532230 Náklady na tisk a spotřebu technických tiskopis</v>
          </cell>
          <cell r="B1652"/>
          <cell r="C1652">
            <v>6512580.1399999997</v>
          </cell>
          <cell r="D1652"/>
          <cell r="E1652"/>
          <cell r="G1652"/>
        </row>
        <row r="1653">
          <cell r="A1653" t="str">
            <v>532260 Náklady na reprezenta</v>
          </cell>
          <cell r="B1653"/>
          <cell r="C1653">
            <v>349859.13</v>
          </cell>
          <cell r="D1653"/>
          <cell r="E1653"/>
          <cell r="G1653"/>
        </row>
        <row r="1654">
          <cell r="A1654" t="str">
            <v>532260 Náklady na reprezentace - nedaňové - život</v>
          </cell>
          <cell r="B1654"/>
          <cell r="C1654">
            <v>349859.13</v>
          </cell>
          <cell r="D1654"/>
          <cell r="E1654"/>
          <cell r="G1654"/>
        </row>
        <row r="1655">
          <cell r="A1655" t="str">
            <v>532266 Náklady na podp.prode</v>
          </cell>
          <cell r="B1655"/>
          <cell r="C1655">
            <v>6940</v>
          </cell>
          <cell r="D1655"/>
          <cell r="E1655"/>
          <cell r="G1655"/>
        </row>
        <row r="1656">
          <cell r="A1656" t="str">
            <v>532266 Náklady na podp.prodeje-nestandardní případy-nedaň</v>
          </cell>
          <cell r="B1656"/>
          <cell r="C1656">
            <v>6940</v>
          </cell>
          <cell r="D1656"/>
          <cell r="E1656"/>
          <cell r="G1656"/>
        </row>
        <row r="1657">
          <cell r="A1657" t="str">
            <v>532268 Náklady ost. podp.pro</v>
          </cell>
          <cell r="B1657"/>
          <cell r="C1657">
            <v>4728860.8499999996</v>
          </cell>
          <cell r="D1657"/>
          <cell r="E1657"/>
          <cell r="G1657"/>
        </row>
        <row r="1658">
          <cell r="A1658" t="str">
            <v>532268 Náklady ost. podp.prodeje - nedaňové - život</v>
          </cell>
          <cell r="B1658"/>
          <cell r="C1658">
            <v>4728860.8499999996</v>
          </cell>
          <cell r="D1658"/>
          <cell r="E1658"/>
          <cell r="G1658"/>
        </row>
        <row r="1659">
          <cell r="A1659" t="str">
            <v>532269 Náklady ost. podp.pro</v>
          </cell>
          <cell r="B1659"/>
          <cell r="C1659">
            <v>374218.16</v>
          </cell>
          <cell r="D1659"/>
          <cell r="E1659"/>
          <cell r="G1659"/>
        </row>
        <row r="1660">
          <cell r="A1660" t="str">
            <v>532269 Náklady ost. podp.prodeje - daňové - život</v>
          </cell>
          <cell r="B1660"/>
          <cell r="C1660">
            <v>374218.16</v>
          </cell>
          <cell r="D1660"/>
          <cell r="E1660"/>
          <cell r="G1660"/>
        </row>
        <row r="1661">
          <cell r="A1661" t="str">
            <v>532270 Sponzorské dary - ned</v>
          </cell>
          <cell r="B1661"/>
          <cell r="C1661">
            <v>715900</v>
          </cell>
          <cell r="D1661"/>
          <cell r="E1661"/>
          <cell r="G1661"/>
        </row>
        <row r="1662">
          <cell r="A1662" t="str">
            <v>532270 Sponzorské dary - nedaňové - život</v>
          </cell>
          <cell r="B1662"/>
          <cell r="C1662">
            <v>715900</v>
          </cell>
          <cell r="D1662"/>
          <cell r="E1662"/>
          <cell r="G1662"/>
        </row>
        <row r="1663">
          <cell r="A1663" t="str">
            <v>532300 Náklady na lékařské p</v>
          </cell>
          <cell r="B1663"/>
          <cell r="C1663">
            <v>1126586.3799999999</v>
          </cell>
          <cell r="D1663"/>
          <cell r="E1663"/>
          <cell r="G1663"/>
        </row>
        <row r="1664">
          <cell r="A1664" t="str">
            <v>532300 Náklady na lékařské posudky</v>
          </cell>
          <cell r="B1664"/>
          <cell r="C1664">
            <v>1126586.3799999999</v>
          </cell>
          <cell r="D1664"/>
          <cell r="E1664"/>
          <cell r="G1664"/>
        </row>
        <row r="1665">
          <cell r="A1665" t="str">
            <v>532310 Spotřeba pohonných hm</v>
          </cell>
          <cell r="B1665"/>
          <cell r="C1665">
            <v>1237113.69</v>
          </cell>
          <cell r="D1665"/>
          <cell r="E1665"/>
          <cell r="G1665"/>
        </row>
        <row r="1666">
          <cell r="A1666" t="str">
            <v>532310 Spotřeba pohonných hmot</v>
          </cell>
          <cell r="B1666"/>
          <cell r="C1666">
            <v>1237113.69</v>
          </cell>
          <cell r="D1666"/>
          <cell r="E1666"/>
          <cell r="G1666"/>
        </row>
        <row r="1667">
          <cell r="A1667" t="str">
            <v>532341 Spotřeba ostatního ma</v>
          </cell>
          <cell r="B1667"/>
          <cell r="C1667">
            <v>86155.77</v>
          </cell>
          <cell r="D1667"/>
          <cell r="E1667"/>
          <cell r="G1667"/>
        </row>
        <row r="1668">
          <cell r="A1668" t="str">
            <v>532341 Spotřeba ostatního materiálu</v>
          </cell>
          <cell r="B1668"/>
          <cell r="C1668">
            <v>86155.77</v>
          </cell>
          <cell r="D1668"/>
          <cell r="E1668"/>
          <cell r="G1668"/>
        </row>
        <row r="1669">
          <cell r="A1669" t="str">
            <v>532342 Spotřeba materiálu na</v>
          </cell>
          <cell r="B1669"/>
          <cell r="C1669">
            <v>10164</v>
          </cell>
          <cell r="D1669"/>
          <cell r="E1669"/>
          <cell r="G1669"/>
        </row>
        <row r="1670">
          <cell r="A1670" t="str">
            <v>532342 Spotřeba materiálu na kopír. a tisk</v>
          </cell>
          <cell r="B1670"/>
          <cell r="C1670">
            <v>10164</v>
          </cell>
          <cell r="D1670"/>
          <cell r="E1670"/>
          <cell r="G1670"/>
        </row>
        <row r="1671">
          <cell r="A1671" t="str">
            <v>532343 Spotřeba knih publika</v>
          </cell>
          <cell r="B1671"/>
          <cell r="C1671">
            <v>18846.73</v>
          </cell>
          <cell r="D1671"/>
          <cell r="E1671"/>
          <cell r="G1671"/>
        </row>
        <row r="1672">
          <cell r="A1672" t="str">
            <v>532343 Spotřeba knih publikací a časopisů</v>
          </cell>
          <cell r="B1672"/>
          <cell r="C1672">
            <v>18846.73</v>
          </cell>
          <cell r="D1672"/>
          <cell r="E1672"/>
          <cell r="G1672"/>
        </row>
        <row r="1673">
          <cell r="A1673" t="str">
            <v xml:space="preserve">532344 Spotřeba materiálu - </v>
          </cell>
          <cell r="B1673"/>
          <cell r="C1673">
            <v>32042.77</v>
          </cell>
          <cell r="D1673"/>
          <cell r="E1673"/>
          <cell r="G1673"/>
        </row>
        <row r="1674">
          <cell r="A1674" t="str">
            <v>532344 Spotřeba materiálu - provoz služebních aut</v>
          </cell>
          <cell r="B1674"/>
          <cell r="C1674">
            <v>32042.77</v>
          </cell>
          <cell r="D1674"/>
          <cell r="E1674"/>
          <cell r="G1674"/>
        </row>
        <row r="1675">
          <cell r="A1675" t="str">
            <v>532345 Spotřeba drobného hmo</v>
          </cell>
          <cell r="B1675"/>
          <cell r="C1675">
            <v>2131.0500000000002</v>
          </cell>
          <cell r="D1675"/>
          <cell r="E1675"/>
          <cell r="G1675"/>
        </row>
        <row r="1676">
          <cell r="A1676" t="str">
            <v>532345 Spotřeba drobného hmotného majetku do limitu</v>
          </cell>
          <cell r="B1676"/>
          <cell r="C1676">
            <v>2131.0500000000002</v>
          </cell>
          <cell r="D1676"/>
          <cell r="E1676"/>
          <cell r="G1676"/>
        </row>
        <row r="1677">
          <cell r="A1677" t="str">
            <v>532360 Spotřeba energií a vo</v>
          </cell>
          <cell r="B1677"/>
          <cell r="C1677">
            <v>-204805.64</v>
          </cell>
          <cell r="D1677"/>
          <cell r="E1677"/>
          <cell r="G1677"/>
        </row>
        <row r="1678">
          <cell r="A1678" t="str">
            <v>532360 Spotřeba energií a vody</v>
          </cell>
          <cell r="B1678"/>
          <cell r="C1678">
            <v>-204805.64</v>
          </cell>
          <cell r="D1678"/>
          <cell r="E1678"/>
          <cell r="G1678"/>
        </row>
        <row r="1679">
          <cell r="A1679" t="str">
            <v xml:space="preserve">532371 Tvorba dohad.položek </v>
          </cell>
          <cell r="B1679"/>
          <cell r="C1679">
            <v>1267286.01</v>
          </cell>
          <cell r="D1679"/>
          <cell r="E1679"/>
          <cell r="G1679"/>
        </row>
        <row r="1680">
          <cell r="A1680" t="str">
            <v>532371 Tvorba dohad.položek - služby k nájemnému</v>
          </cell>
          <cell r="B1680"/>
          <cell r="C1680">
            <v>1267286.01</v>
          </cell>
          <cell r="D1680"/>
          <cell r="E1680"/>
          <cell r="G1680"/>
        </row>
        <row r="1681">
          <cell r="A1681" t="str">
            <v>532390 Ostatní poř.nákl.na P</v>
          </cell>
          <cell r="B1681"/>
          <cell r="C1681">
            <v>1785000</v>
          </cell>
          <cell r="D1681"/>
          <cell r="E1681"/>
          <cell r="G1681"/>
        </row>
        <row r="1682">
          <cell r="A1682" t="str">
            <v>532390 Ostatní poř.nákl.na PS-přepážková služba</v>
          </cell>
          <cell r="B1682"/>
          <cell r="C1682">
            <v>1785000</v>
          </cell>
          <cell r="D1682"/>
          <cell r="E1682"/>
          <cell r="G1682"/>
        </row>
        <row r="1683">
          <cell r="A1683" t="str">
            <v xml:space="preserve">532399 Náhr. nákl. z ukonč. </v>
          </cell>
          <cell r="B1683"/>
          <cell r="C1683">
            <v>-947390.46</v>
          </cell>
          <cell r="D1683"/>
          <cell r="E1683"/>
          <cell r="G1683"/>
        </row>
        <row r="1684">
          <cell r="A1684" t="str">
            <v>532399 Náhr. nákl. z ukonč. poj. smluv</v>
          </cell>
          <cell r="B1684"/>
          <cell r="C1684">
            <v>-947390.46</v>
          </cell>
          <cell r="D1684"/>
          <cell r="E1684"/>
          <cell r="G1684"/>
        </row>
        <row r="1685">
          <cell r="A1685" t="str">
            <v>532400 Provize externistů pr</v>
          </cell>
          <cell r="B1685"/>
          <cell r="C1685">
            <v>518797033</v>
          </cell>
          <cell r="D1685"/>
          <cell r="E1685"/>
          <cell r="G1685"/>
        </row>
        <row r="1686">
          <cell r="A1686" t="str">
            <v>532400 Provize externistů první - životní pojištění</v>
          </cell>
          <cell r="B1686"/>
          <cell r="C1686">
            <v>518797033</v>
          </cell>
          <cell r="D1686"/>
          <cell r="E1686"/>
          <cell r="G1686"/>
        </row>
        <row r="1687">
          <cell r="A1687" t="str">
            <v>532401 Odměny externistů (so</v>
          </cell>
          <cell r="B1687"/>
          <cell r="C1687">
            <v>1250000</v>
          </cell>
          <cell r="D1687"/>
          <cell r="E1687"/>
          <cell r="F1687"/>
          <cell r="G1687"/>
        </row>
        <row r="1688">
          <cell r="A1688" t="str">
            <v>532401 Odměny externistů (soutěže) ŽP</v>
          </cell>
          <cell r="B1688"/>
          <cell r="C1688">
            <v>1250000</v>
          </cell>
          <cell r="D1688"/>
          <cell r="E1688"/>
          <cell r="F1688"/>
          <cell r="G1688"/>
        </row>
        <row r="1689">
          <cell r="A1689" t="str">
            <v>532403 Provize externistů pr</v>
          </cell>
          <cell r="B1689"/>
          <cell r="C1689">
            <v>0</v>
          </cell>
          <cell r="D1689"/>
          <cell r="E1689"/>
          <cell r="G1689"/>
        </row>
        <row r="1690">
          <cell r="A1690" t="str">
            <v>532403 Provize externistů první - alianční - daňová</v>
          </cell>
          <cell r="B1690"/>
          <cell r="C1690">
            <v>0</v>
          </cell>
          <cell r="D1690"/>
          <cell r="E1690"/>
          <cell r="G1690"/>
        </row>
        <row r="1691">
          <cell r="A1691" t="str">
            <v>532405 Odměna zaměstn.  prvn</v>
          </cell>
          <cell r="B1691"/>
          <cell r="C1691">
            <v>81953</v>
          </cell>
          <cell r="D1691"/>
          <cell r="E1691"/>
          <cell r="G1691"/>
        </row>
        <row r="1692">
          <cell r="A1692" t="str">
            <v>532405 Odměna zaměstn.  první - životní pojištění</v>
          </cell>
          <cell r="B1692"/>
          <cell r="C1692">
            <v>81953</v>
          </cell>
          <cell r="D1692"/>
          <cell r="E1692"/>
          <cell r="G1692"/>
        </row>
        <row r="1693">
          <cell r="A1693" t="str">
            <v>532410 Zákonné zdravotní poj</v>
          </cell>
          <cell r="B1693"/>
          <cell r="C1693">
            <v>2827938.9</v>
          </cell>
          <cell r="D1693"/>
          <cell r="E1693"/>
          <cell r="G1693"/>
        </row>
        <row r="1694">
          <cell r="A1694" t="str">
            <v>532410 Zákonné zdravotní pojištění</v>
          </cell>
          <cell r="B1694"/>
          <cell r="C1694">
            <v>2827938.9</v>
          </cell>
          <cell r="D1694"/>
          <cell r="E1694"/>
          <cell r="G1694"/>
        </row>
        <row r="1695">
          <cell r="A1695" t="str">
            <v>532420 Zákonné sociální poji</v>
          </cell>
          <cell r="B1695"/>
          <cell r="C1695">
            <v>7699839.5</v>
          </cell>
          <cell r="D1695"/>
          <cell r="E1695"/>
          <cell r="G1695"/>
        </row>
        <row r="1696">
          <cell r="A1696" t="str">
            <v>532420 Zákonné sociální pojištění</v>
          </cell>
          <cell r="B1696"/>
          <cell r="C1696">
            <v>7699839.5</v>
          </cell>
          <cell r="D1696"/>
          <cell r="E1696"/>
          <cell r="G1696"/>
        </row>
        <row r="1697">
          <cell r="A1697" t="str">
            <v>532430 Náhrada mzdy - nemoce</v>
          </cell>
          <cell r="B1697"/>
          <cell r="C1697">
            <v>74862</v>
          </cell>
          <cell r="D1697"/>
          <cell r="E1697"/>
          <cell r="G1697"/>
        </row>
        <row r="1698">
          <cell r="A1698" t="str">
            <v>532430 Náhrada mzdy - nemocenská</v>
          </cell>
          <cell r="B1698"/>
          <cell r="C1698">
            <v>74862</v>
          </cell>
          <cell r="D1698"/>
          <cell r="E1698"/>
          <cell r="G1698"/>
        </row>
        <row r="1699">
          <cell r="A1699" t="str">
            <v xml:space="preserve">532510 Základní mzdy včetně </v>
          </cell>
          <cell r="B1699"/>
          <cell r="C1699">
            <v>27535890</v>
          </cell>
          <cell r="D1699"/>
          <cell r="E1699"/>
          <cell r="G1699"/>
        </row>
        <row r="1700">
          <cell r="A1700" t="str">
            <v>532510 Základní mzdy včetně příplatků a náhrad</v>
          </cell>
          <cell r="B1700"/>
          <cell r="C1700">
            <v>27535890</v>
          </cell>
          <cell r="D1700"/>
          <cell r="E1700"/>
          <cell r="G1700"/>
        </row>
        <row r="1701">
          <cell r="A1701" t="str">
            <v>532511 Přesčasy</v>
          </cell>
          <cell r="B1701"/>
          <cell r="C1701">
            <v>34877</v>
          </cell>
          <cell r="D1701"/>
          <cell r="E1701"/>
          <cell r="G1701"/>
        </row>
        <row r="1702">
          <cell r="A1702" t="str">
            <v>532511 Přesčasy</v>
          </cell>
          <cell r="B1702"/>
          <cell r="C1702">
            <v>34877</v>
          </cell>
          <cell r="D1702"/>
          <cell r="E1702"/>
          <cell r="G1702"/>
        </row>
        <row r="1703">
          <cell r="A1703" t="str">
            <v>532512 Telekomunikační služb</v>
          </cell>
          <cell r="B1703"/>
          <cell r="C1703">
            <v>1048997.96</v>
          </cell>
          <cell r="D1703"/>
          <cell r="E1703"/>
          <cell r="G1703"/>
        </row>
        <row r="1704">
          <cell r="A1704" t="str">
            <v>532512 Telekomunikační služby</v>
          </cell>
          <cell r="B1704"/>
          <cell r="C1704">
            <v>1048997.96</v>
          </cell>
          <cell r="D1704"/>
          <cell r="E1704"/>
          <cell r="G1704"/>
        </row>
        <row r="1705">
          <cell r="A1705" t="str">
            <v>532513 Poštovné</v>
          </cell>
          <cell r="B1705"/>
          <cell r="C1705">
            <v>325766.7</v>
          </cell>
          <cell r="D1705"/>
          <cell r="E1705"/>
          <cell r="G1705"/>
        </row>
        <row r="1706">
          <cell r="A1706" t="str">
            <v>532513 Poštovné</v>
          </cell>
          <cell r="B1706"/>
          <cell r="C1706">
            <v>325766.7</v>
          </cell>
          <cell r="D1706"/>
          <cell r="E1706"/>
          <cell r="G1706"/>
        </row>
        <row r="1707">
          <cell r="A1707" t="str">
            <v>532520 Prémie a odměny</v>
          </cell>
          <cell r="B1707"/>
          <cell r="C1707">
            <v>881480</v>
          </cell>
          <cell r="D1707"/>
          <cell r="E1707"/>
          <cell r="G1707"/>
        </row>
        <row r="1708">
          <cell r="A1708" t="str">
            <v>532520 Prémie a odměny</v>
          </cell>
          <cell r="B1708"/>
          <cell r="C1708">
            <v>881480</v>
          </cell>
          <cell r="D1708"/>
          <cell r="E1708"/>
          <cell r="G1708"/>
        </row>
        <row r="1709">
          <cell r="A1709" t="str">
            <v>532521 Nájemné</v>
          </cell>
          <cell r="B1709"/>
          <cell r="C1709">
            <v>3832390.32</v>
          </cell>
          <cell r="D1709"/>
          <cell r="E1709"/>
          <cell r="G1709"/>
        </row>
        <row r="1710">
          <cell r="A1710" t="str">
            <v>532521 Nájemné</v>
          </cell>
          <cell r="B1710"/>
          <cell r="C1710">
            <v>3832390.32</v>
          </cell>
          <cell r="D1710"/>
          <cell r="E1710"/>
          <cell r="G1710"/>
        </row>
        <row r="1711">
          <cell r="A1711" t="str">
            <v>532523 Nájemné ostatní</v>
          </cell>
          <cell r="B1711"/>
          <cell r="C1711">
            <v>432465.53</v>
          </cell>
          <cell r="D1711"/>
          <cell r="E1711"/>
          <cell r="F1711"/>
          <cell r="G1711"/>
        </row>
        <row r="1712">
          <cell r="A1712" t="str">
            <v>532523 Nájemné ostatní</v>
          </cell>
          <cell r="B1712"/>
          <cell r="C1712">
            <v>432465.53</v>
          </cell>
          <cell r="D1712"/>
          <cell r="E1712"/>
          <cell r="F1712"/>
          <cell r="G1712"/>
        </row>
        <row r="1713">
          <cell r="A1713" t="str">
            <v>532525 Stabilizační odměny</v>
          </cell>
          <cell r="B1713"/>
          <cell r="C1713">
            <v>45000</v>
          </cell>
          <cell r="D1713"/>
          <cell r="E1713"/>
          <cell r="G1713"/>
        </row>
        <row r="1714">
          <cell r="A1714" t="str">
            <v>532525 Stabilizační odměny</v>
          </cell>
          <cell r="B1714"/>
          <cell r="C1714">
            <v>45000</v>
          </cell>
          <cell r="D1714"/>
          <cell r="E1714"/>
          <cell r="G1714"/>
        </row>
        <row r="1715">
          <cell r="A1715" t="str">
            <v>532530 Ostatní osobní náklad</v>
          </cell>
          <cell r="B1715"/>
          <cell r="C1715">
            <v>61500</v>
          </cell>
          <cell r="D1715"/>
          <cell r="E1715"/>
          <cell r="G1715"/>
        </row>
        <row r="1716">
          <cell r="A1716" t="str">
            <v>532530 Ostatní osobní náklady</v>
          </cell>
          <cell r="B1716"/>
          <cell r="C1716">
            <v>61500</v>
          </cell>
          <cell r="D1716"/>
          <cell r="E1716"/>
          <cell r="G1716"/>
        </row>
        <row r="1717">
          <cell r="A1717" t="str">
            <v>532531 Poradenství, právní s</v>
          </cell>
          <cell r="B1717"/>
          <cell r="C1717">
            <v>2665988.5</v>
          </cell>
          <cell r="D1717"/>
          <cell r="E1717"/>
          <cell r="G1717"/>
        </row>
        <row r="1718">
          <cell r="A1718" t="str">
            <v>532531 Poradenství, právní sl., audit</v>
          </cell>
          <cell r="B1718"/>
          <cell r="C1718">
            <v>2665988.5</v>
          </cell>
          <cell r="D1718"/>
          <cell r="E1718"/>
          <cell r="G1718"/>
        </row>
        <row r="1719">
          <cell r="A1719" t="str">
            <v>532533 Náklady na služby oso</v>
          </cell>
          <cell r="B1719"/>
          <cell r="C1719">
            <v>88591.37</v>
          </cell>
          <cell r="D1719"/>
          <cell r="E1719"/>
          <cell r="G1719"/>
        </row>
        <row r="1720">
          <cell r="A1720" t="str">
            <v>532533 Náklady na služby osob se ZPS</v>
          </cell>
          <cell r="B1720"/>
          <cell r="C1720">
            <v>88591.37</v>
          </cell>
          <cell r="D1720"/>
          <cell r="E1720"/>
          <cell r="G1720"/>
        </row>
        <row r="1721">
          <cell r="A1721" t="str">
            <v>532535 Náklady na ubytování</v>
          </cell>
          <cell r="B1721"/>
          <cell r="C1721">
            <v>341717.22</v>
          </cell>
          <cell r="D1721"/>
          <cell r="E1721"/>
          <cell r="G1721"/>
        </row>
        <row r="1722">
          <cell r="A1722" t="str">
            <v>532535 Náklady na ubytování</v>
          </cell>
          <cell r="B1722"/>
          <cell r="C1722">
            <v>341717.22</v>
          </cell>
          <cell r="D1722"/>
          <cell r="E1722"/>
          <cell r="G1722"/>
        </row>
        <row r="1723">
          <cell r="A1723" t="str">
            <v>532536 Školení</v>
          </cell>
          <cell r="B1723"/>
          <cell r="C1723">
            <v>1263116.0900000001</v>
          </cell>
          <cell r="D1723"/>
          <cell r="E1723"/>
          <cell r="G1723"/>
        </row>
        <row r="1724">
          <cell r="A1724" t="str">
            <v>532536 Školení</v>
          </cell>
          <cell r="B1724"/>
          <cell r="C1724">
            <v>1263116.0900000001</v>
          </cell>
          <cell r="D1724"/>
          <cell r="E1724"/>
          <cell r="G1724"/>
        </row>
        <row r="1725">
          <cell r="A1725" t="str">
            <v>532538 Náklady na ostatní sl</v>
          </cell>
          <cell r="B1725"/>
          <cell r="C1725">
            <v>166966.57999999999</v>
          </cell>
          <cell r="D1725"/>
          <cell r="E1725"/>
          <cell r="G1725"/>
        </row>
        <row r="1726">
          <cell r="A1726" t="str">
            <v>532538 Náklady na ostatní služby</v>
          </cell>
          <cell r="B1726"/>
          <cell r="C1726">
            <v>166966.57999999999</v>
          </cell>
          <cell r="D1726"/>
          <cell r="E1726"/>
          <cell r="G1726"/>
        </row>
        <row r="1727">
          <cell r="A1727" t="str">
            <v>532542 Opravy a údržba služe</v>
          </cell>
          <cell r="B1727"/>
          <cell r="C1727">
            <v>708779.51</v>
          </cell>
          <cell r="D1727"/>
          <cell r="E1727"/>
          <cell r="G1727"/>
        </row>
        <row r="1728">
          <cell r="A1728" t="str">
            <v>532542 Opravy a údržba služebních aut</v>
          </cell>
          <cell r="B1728"/>
          <cell r="C1728">
            <v>708779.51</v>
          </cell>
          <cell r="D1728"/>
          <cell r="E1728"/>
          <cell r="G1728"/>
        </row>
        <row r="1729">
          <cell r="A1729" t="str">
            <v>532546 Náklady na kopírovací</v>
          </cell>
          <cell r="B1729"/>
          <cell r="C1729">
            <v>47</v>
          </cell>
          <cell r="D1729"/>
          <cell r="E1729"/>
          <cell r="G1729"/>
        </row>
        <row r="1730">
          <cell r="A1730" t="str">
            <v>532546 Náklady na kopírovací služby</v>
          </cell>
          <cell r="B1730"/>
          <cell r="C1730">
            <v>47</v>
          </cell>
          <cell r="D1730"/>
          <cell r="E1730"/>
          <cell r="G1730"/>
        </row>
        <row r="1731">
          <cell r="A1731" t="str">
            <v>532547 Náklady na služby sou</v>
          </cell>
          <cell r="B1731"/>
          <cell r="C1731">
            <v>229491.17</v>
          </cell>
          <cell r="D1731"/>
          <cell r="E1731"/>
          <cell r="F1731"/>
          <cell r="G1731"/>
        </row>
        <row r="1732">
          <cell r="A1732" t="str">
            <v>532547 Náklady na služby souvis. se služebními auty</v>
          </cell>
          <cell r="B1732"/>
          <cell r="C1732">
            <v>229491.17</v>
          </cell>
          <cell r="D1732"/>
          <cell r="E1732"/>
          <cell r="F1732"/>
          <cell r="G1732"/>
        </row>
        <row r="1733">
          <cell r="A1733" t="str">
            <v>532550 Mzdové náklady - minu</v>
          </cell>
          <cell r="B1733"/>
          <cell r="C1733">
            <v>1477800</v>
          </cell>
          <cell r="D1733"/>
          <cell r="E1733"/>
          <cell r="G1733"/>
        </row>
        <row r="1734">
          <cell r="A1734" t="str">
            <v>532550 Mzdové náklady - minulý rok (nevyčerp.dovol.)</v>
          </cell>
          <cell r="B1734"/>
          <cell r="C1734">
            <v>1477800</v>
          </cell>
          <cell r="D1734"/>
          <cell r="E1734"/>
          <cell r="G1734"/>
        </row>
        <row r="1735">
          <cell r="A1735" t="str">
            <v>532560 Mimořádné mzdy</v>
          </cell>
          <cell r="B1735"/>
          <cell r="C1735">
            <v>-60705</v>
          </cell>
          <cell r="D1735"/>
          <cell r="E1735"/>
          <cell r="G1735"/>
        </row>
        <row r="1736">
          <cell r="A1736" t="str">
            <v>532560 Mimořádné mzdy</v>
          </cell>
          <cell r="B1736"/>
          <cell r="C1736">
            <v>-60705</v>
          </cell>
          <cell r="D1736"/>
          <cell r="E1736"/>
          <cell r="G1736"/>
        </row>
        <row r="1737">
          <cell r="A1737" t="str">
            <v>532570 Odstupné</v>
          </cell>
          <cell r="B1737"/>
          <cell r="C1737">
            <v>131670</v>
          </cell>
          <cell r="D1737"/>
          <cell r="E1737"/>
          <cell r="G1737"/>
        </row>
        <row r="1738">
          <cell r="A1738" t="str">
            <v>532570 Odstupné</v>
          </cell>
          <cell r="B1738"/>
          <cell r="C1738">
            <v>131670</v>
          </cell>
          <cell r="D1738"/>
          <cell r="E1738"/>
          <cell r="G1738"/>
        </row>
        <row r="1739">
          <cell r="A1739" t="str">
            <v>532611 Cestovné</v>
          </cell>
          <cell r="B1739"/>
          <cell r="C1739">
            <v>164778.01</v>
          </cell>
          <cell r="D1739"/>
          <cell r="E1739"/>
          <cell r="G1739"/>
        </row>
        <row r="1740">
          <cell r="A1740" t="str">
            <v>532611 Cestovné</v>
          </cell>
          <cell r="B1740"/>
          <cell r="C1740">
            <v>164778.01</v>
          </cell>
          <cell r="D1740"/>
          <cell r="E1740"/>
          <cell r="G1740"/>
        </row>
        <row r="1741">
          <cell r="A1741" t="str">
            <v>532612 Cestovné - nadlimitní</v>
          </cell>
          <cell r="B1741"/>
          <cell r="C1741">
            <v>138571.14000000001</v>
          </cell>
          <cell r="D1741"/>
          <cell r="E1741"/>
          <cell r="G1741"/>
        </row>
        <row r="1742">
          <cell r="A1742" t="str">
            <v>532612 Cestovné - nadlimitní</v>
          </cell>
          <cell r="B1742"/>
          <cell r="C1742">
            <v>138571.14000000001</v>
          </cell>
          <cell r="D1742"/>
          <cell r="E1742"/>
          <cell r="G1742"/>
        </row>
        <row r="1743">
          <cell r="A1743" t="str">
            <v>532613 Cestovné - zahraniční</v>
          </cell>
          <cell r="B1743"/>
          <cell r="C1743">
            <v>60990</v>
          </cell>
          <cell r="D1743"/>
          <cell r="E1743"/>
          <cell r="G1743"/>
        </row>
        <row r="1744">
          <cell r="A1744" t="str">
            <v>532613 Cestovné - zahraniční</v>
          </cell>
          <cell r="B1744"/>
          <cell r="C1744">
            <v>60990</v>
          </cell>
          <cell r="D1744"/>
          <cell r="E1744"/>
          <cell r="G1744"/>
        </row>
        <row r="1745">
          <cell r="A1745" t="str">
            <v>532750 Ostatní náklady nadli</v>
          </cell>
          <cell r="B1745"/>
          <cell r="C1745">
            <v>1406944.46</v>
          </cell>
          <cell r="D1745"/>
          <cell r="E1745"/>
          <cell r="G1745"/>
        </row>
        <row r="1746">
          <cell r="A1746" t="str">
            <v>532750 Ostatní náklady nadlimitní</v>
          </cell>
          <cell r="B1746"/>
          <cell r="C1746">
            <v>1406944.46</v>
          </cell>
          <cell r="D1746"/>
          <cell r="E1746"/>
          <cell r="G1746"/>
        </row>
        <row r="1747">
          <cell r="A1747" t="str">
            <v>532753 Soukromá spotřeba PHM</v>
          </cell>
          <cell r="B1747"/>
          <cell r="C1747">
            <v>133819</v>
          </cell>
          <cell r="D1747"/>
          <cell r="E1747"/>
          <cell r="G1747"/>
        </row>
        <row r="1748">
          <cell r="A1748" t="str">
            <v>532753 Soukromá spotřeba PHM -nedaňové</v>
          </cell>
          <cell r="B1748"/>
          <cell r="C1748">
            <v>133819</v>
          </cell>
          <cell r="D1748"/>
          <cell r="E1748"/>
          <cell r="G1748"/>
        </row>
        <row r="1749">
          <cell r="A1749" t="str">
            <v>532761 Ostatní provozní nákl</v>
          </cell>
          <cell r="B1749"/>
          <cell r="C1749">
            <v>1940</v>
          </cell>
          <cell r="D1749"/>
          <cell r="E1749"/>
          <cell r="G1749"/>
        </row>
        <row r="1750">
          <cell r="A1750" t="str">
            <v>532761 Ostatní provozní náklady</v>
          </cell>
          <cell r="B1750"/>
          <cell r="C1750">
            <v>1940</v>
          </cell>
          <cell r="D1750"/>
          <cell r="E1750"/>
          <cell r="G1750"/>
        </row>
        <row r="1751">
          <cell r="A1751" t="str">
            <v>532831 Náklady na služby kli</v>
          </cell>
          <cell r="B1751"/>
          <cell r="C1751">
            <v>4066894.05</v>
          </cell>
          <cell r="D1751"/>
          <cell r="E1751"/>
          <cell r="G1751"/>
        </row>
        <row r="1752">
          <cell r="A1752" t="str">
            <v>532831 Náklady na služby klientského centra (KC)</v>
          </cell>
          <cell r="B1752"/>
          <cell r="C1752">
            <v>4066894.05</v>
          </cell>
          <cell r="D1752"/>
          <cell r="E1752"/>
          <cell r="G1752"/>
        </row>
        <row r="1753">
          <cell r="A1753" t="str">
            <v>532900 Změna stavu čas. rozl</v>
          </cell>
          <cell r="B1753"/>
          <cell r="C1753">
            <v>109092840.69</v>
          </cell>
          <cell r="D1753"/>
          <cell r="E1753"/>
          <cell r="G1753"/>
        </row>
        <row r="1754">
          <cell r="A1754" t="str">
            <v>532900 Změna stavu čas. rozliš.pořiz.nákladů ŽP-daň.</v>
          </cell>
          <cell r="B1754"/>
          <cell r="C1754">
            <v>109092840.69</v>
          </cell>
          <cell r="D1754"/>
          <cell r="E1754"/>
          <cell r="G1754"/>
        </row>
        <row r="1755">
          <cell r="A1755" t="str">
            <v>532910 Změna stavu čas.rozli</v>
          </cell>
          <cell r="B1755"/>
          <cell r="C1755">
            <v>-116516888.59999999</v>
          </cell>
          <cell r="D1755"/>
          <cell r="E1755"/>
          <cell r="G1755"/>
        </row>
        <row r="1756">
          <cell r="A1756" t="str">
            <v>532910 Změna stavu čas.rozliš. PN  DAC 2</v>
          </cell>
          <cell r="B1756"/>
          <cell r="C1756">
            <v>-116516888.59999999</v>
          </cell>
          <cell r="D1756"/>
          <cell r="E1756"/>
          <cell r="G1756"/>
        </row>
        <row r="1757">
          <cell r="A1757" t="str">
            <v>532951 Placené pojistné</v>
          </cell>
          <cell r="B1757"/>
          <cell r="C1757">
            <v>0</v>
          </cell>
          <cell r="D1757"/>
          <cell r="E1757"/>
          <cell r="G1757"/>
        </row>
        <row r="1758">
          <cell r="A1758" t="str">
            <v>532951 Placené pojistné</v>
          </cell>
          <cell r="B1758"/>
          <cell r="C1758">
            <v>0</v>
          </cell>
          <cell r="D1758"/>
          <cell r="E1758"/>
          <cell r="G1758"/>
        </row>
        <row r="1759">
          <cell r="A1759" t="str">
            <v>532953 Příspěvek na penzijní</v>
          </cell>
          <cell r="B1759"/>
          <cell r="C1759">
            <v>402471</v>
          </cell>
          <cell r="D1759"/>
          <cell r="E1759"/>
          <cell r="G1759"/>
        </row>
        <row r="1760">
          <cell r="A1760" t="str">
            <v>532953 Příspěvek na penzijní připojištění zaměstnanců daň</v>
          </cell>
          <cell r="B1760"/>
          <cell r="C1760">
            <v>402471</v>
          </cell>
          <cell r="D1760"/>
          <cell r="E1760"/>
          <cell r="G1760"/>
        </row>
        <row r="1761">
          <cell r="A1761" t="str">
            <v xml:space="preserve">532955 Příspěvek na životní </v>
          </cell>
          <cell r="B1761"/>
          <cell r="C1761">
            <v>0</v>
          </cell>
          <cell r="D1761"/>
          <cell r="E1761"/>
          <cell r="G1761"/>
        </row>
        <row r="1762">
          <cell r="A1762" t="str">
            <v>532955 Příspěvek na životní pojištění zaměstnanců daň.</v>
          </cell>
          <cell r="B1762"/>
          <cell r="C1762">
            <v>0</v>
          </cell>
          <cell r="D1762"/>
          <cell r="E1762"/>
          <cell r="G1762"/>
        </row>
        <row r="1763">
          <cell r="A1763" t="str">
            <v>532980 Náklady na závodní st</v>
          </cell>
          <cell r="B1763"/>
          <cell r="C1763">
            <v>610896</v>
          </cell>
          <cell r="D1763"/>
          <cell r="E1763"/>
          <cell r="G1763"/>
        </row>
        <row r="1764">
          <cell r="A1764" t="str">
            <v>532980 Náklady na závodní stravování</v>
          </cell>
          <cell r="B1764"/>
          <cell r="C1764">
            <v>610896</v>
          </cell>
          <cell r="D1764"/>
          <cell r="E1764"/>
          <cell r="G1764"/>
        </row>
        <row r="1765">
          <cell r="A1765" t="str">
            <v xml:space="preserve">533110 Základní mzdy včetně </v>
          </cell>
          <cell r="B1765"/>
          <cell r="C1765">
            <v>29128032</v>
          </cell>
          <cell r="D1765"/>
          <cell r="E1765"/>
          <cell r="G1765"/>
        </row>
        <row r="1766">
          <cell r="A1766" t="str">
            <v>533110 Základní mzdy včetně příplatků a náhrad</v>
          </cell>
          <cell r="B1766"/>
          <cell r="C1766">
            <v>29128032</v>
          </cell>
          <cell r="D1766"/>
          <cell r="E1766"/>
          <cell r="G1766"/>
        </row>
        <row r="1767">
          <cell r="A1767" t="str">
            <v>533111 Přesčasy</v>
          </cell>
          <cell r="B1767"/>
          <cell r="C1767">
            <v>131975</v>
          </cell>
          <cell r="D1767"/>
          <cell r="E1767"/>
          <cell r="G1767"/>
        </row>
        <row r="1768">
          <cell r="A1768" t="str">
            <v>533111 Přesčasy</v>
          </cell>
          <cell r="B1768"/>
          <cell r="C1768">
            <v>131975</v>
          </cell>
          <cell r="D1768"/>
          <cell r="E1768"/>
          <cell r="G1768"/>
        </row>
        <row r="1769">
          <cell r="A1769" t="str">
            <v>533120 Prémie a odměny</v>
          </cell>
          <cell r="B1769"/>
          <cell r="C1769">
            <v>646213</v>
          </cell>
          <cell r="D1769"/>
          <cell r="E1769"/>
          <cell r="G1769"/>
        </row>
        <row r="1770">
          <cell r="A1770" t="str">
            <v>533120 Prémie a odměny</v>
          </cell>
          <cell r="B1770"/>
          <cell r="C1770">
            <v>646213</v>
          </cell>
          <cell r="D1770"/>
          <cell r="E1770"/>
          <cell r="G1770"/>
        </row>
        <row r="1771">
          <cell r="A1771" t="str">
            <v>533125 Stabilizační odměny</v>
          </cell>
          <cell r="B1771"/>
          <cell r="C1771">
            <v>65000</v>
          </cell>
          <cell r="D1771"/>
          <cell r="E1771"/>
          <cell r="G1771"/>
        </row>
        <row r="1772">
          <cell r="A1772" t="str">
            <v>533125 Stabilizační odměny</v>
          </cell>
          <cell r="B1772"/>
          <cell r="C1772">
            <v>65000</v>
          </cell>
          <cell r="D1772"/>
          <cell r="E1772"/>
          <cell r="G1772"/>
        </row>
        <row r="1773">
          <cell r="A1773" t="str">
            <v>533129 Prémie a odměny - ned</v>
          </cell>
          <cell r="B1773"/>
          <cell r="C1773">
            <v>0</v>
          </cell>
          <cell r="D1773"/>
          <cell r="E1773"/>
          <cell r="G1773"/>
        </row>
        <row r="1774">
          <cell r="A1774" t="str">
            <v>533129 Prémie a odměny - nedaňové</v>
          </cell>
          <cell r="B1774"/>
          <cell r="C1774">
            <v>0</v>
          </cell>
          <cell r="D1774"/>
          <cell r="E1774"/>
          <cell r="G1774"/>
        </row>
        <row r="1775">
          <cell r="A1775" t="str">
            <v>533130 Ostatní osobní náklad</v>
          </cell>
          <cell r="B1775"/>
          <cell r="C1775">
            <v>105770</v>
          </cell>
          <cell r="D1775"/>
          <cell r="E1775"/>
          <cell r="G1775"/>
        </row>
        <row r="1776">
          <cell r="A1776" t="str">
            <v>533130 Ostatní osobní náklady</v>
          </cell>
          <cell r="B1776"/>
          <cell r="C1776">
            <v>105770</v>
          </cell>
          <cell r="D1776"/>
          <cell r="E1776"/>
          <cell r="G1776"/>
        </row>
        <row r="1777">
          <cell r="A1777" t="str">
            <v>533150 Mzdové náklady-minulý</v>
          </cell>
          <cell r="B1777"/>
          <cell r="C1777">
            <v>1749892</v>
          </cell>
          <cell r="D1777"/>
          <cell r="E1777"/>
          <cell r="G1777"/>
        </row>
        <row r="1778">
          <cell r="A1778" t="str">
            <v>533150 Mzdové náklady-minulý rok (nevyčerp.dovolená)</v>
          </cell>
          <cell r="B1778"/>
          <cell r="C1778">
            <v>1749892</v>
          </cell>
          <cell r="D1778"/>
          <cell r="E1778"/>
          <cell r="G1778"/>
        </row>
        <row r="1779">
          <cell r="A1779" t="str">
            <v>533160 Mimořádné odměny</v>
          </cell>
          <cell r="B1779"/>
          <cell r="C1779">
            <v>-20685</v>
          </cell>
          <cell r="D1779"/>
          <cell r="E1779"/>
          <cell r="G1779"/>
        </row>
        <row r="1780">
          <cell r="A1780" t="str">
            <v>533160 Mimořádné odměny</v>
          </cell>
          <cell r="B1780"/>
          <cell r="C1780">
            <v>-20685</v>
          </cell>
          <cell r="D1780"/>
          <cell r="E1780"/>
          <cell r="G1780"/>
        </row>
        <row r="1781">
          <cell r="A1781" t="str">
            <v>533190 Odměny členů statutár</v>
          </cell>
          <cell r="B1781"/>
          <cell r="C1781">
            <v>-829620</v>
          </cell>
          <cell r="D1781"/>
          <cell r="E1781"/>
          <cell r="G1781"/>
        </row>
        <row r="1782">
          <cell r="A1782" t="str">
            <v>533190 Odměny členů statutárních orgánů</v>
          </cell>
          <cell r="B1782"/>
          <cell r="C1782">
            <v>-829620</v>
          </cell>
          <cell r="D1782"/>
          <cell r="E1782"/>
          <cell r="G1782"/>
        </row>
        <row r="1783">
          <cell r="A1783" t="str">
            <v>533192 Odměny představenstva</v>
          </cell>
          <cell r="B1783"/>
          <cell r="C1783">
            <v>100000</v>
          </cell>
          <cell r="D1783"/>
          <cell r="E1783"/>
          <cell r="G1783"/>
        </row>
        <row r="1784">
          <cell r="A1784" t="str">
            <v>533192 Odměny představenstva</v>
          </cell>
          <cell r="B1784"/>
          <cell r="C1784">
            <v>100000</v>
          </cell>
          <cell r="D1784"/>
          <cell r="E1784"/>
          <cell r="G1784"/>
        </row>
        <row r="1785">
          <cell r="A1785" t="str">
            <v>533193 Odměny dozorčí rady</v>
          </cell>
          <cell r="B1785"/>
          <cell r="C1785">
            <v>1291107</v>
          </cell>
          <cell r="D1785"/>
          <cell r="E1785"/>
          <cell r="G1785"/>
        </row>
        <row r="1786">
          <cell r="A1786" t="str">
            <v>533193 Odměny dozorčí rady</v>
          </cell>
          <cell r="B1786"/>
          <cell r="C1786">
            <v>1291107</v>
          </cell>
          <cell r="D1786"/>
          <cell r="E1786"/>
          <cell r="G1786"/>
        </row>
        <row r="1787">
          <cell r="A1787" t="str">
            <v>533194 Odměna prokuristy</v>
          </cell>
          <cell r="B1787"/>
          <cell r="C1787">
            <v>35000</v>
          </cell>
          <cell r="D1787"/>
          <cell r="E1787"/>
          <cell r="G1787"/>
        </row>
        <row r="1788">
          <cell r="A1788" t="str">
            <v>533194 Odměna prokuristy</v>
          </cell>
          <cell r="B1788"/>
          <cell r="C1788">
            <v>35000</v>
          </cell>
          <cell r="D1788"/>
          <cell r="E1788"/>
          <cell r="G1788"/>
        </row>
        <row r="1789">
          <cell r="A1789" t="str">
            <v>533195 Odměna člena výboru p</v>
          </cell>
          <cell r="B1789"/>
          <cell r="C1789">
            <v>0</v>
          </cell>
          <cell r="D1789"/>
          <cell r="E1789"/>
          <cell r="G1789"/>
        </row>
        <row r="1790">
          <cell r="A1790" t="str">
            <v>533195 Odměna člena výboru pro audit</v>
          </cell>
          <cell r="B1790"/>
          <cell r="C1790">
            <v>0</v>
          </cell>
          <cell r="D1790"/>
          <cell r="E1790"/>
          <cell r="G1790"/>
        </row>
        <row r="1791">
          <cell r="A1791" t="str">
            <v>533210 Zákonné zdravotní poj</v>
          </cell>
          <cell r="B1791"/>
          <cell r="C1791">
            <v>3018651.4</v>
          </cell>
          <cell r="D1791"/>
          <cell r="E1791"/>
          <cell r="G1791"/>
        </row>
        <row r="1792">
          <cell r="A1792" t="str">
            <v>533210 Zákonné zdravotní pojištění</v>
          </cell>
          <cell r="B1792"/>
          <cell r="C1792">
            <v>3018651.4</v>
          </cell>
          <cell r="D1792"/>
          <cell r="E1792"/>
          <cell r="G1792"/>
        </row>
        <row r="1793">
          <cell r="A1793" t="str">
            <v>533219 Zákonné zdravotní poj</v>
          </cell>
          <cell r="B1793"/>
          <cell r="C1793">
            <v>-65666</v>
          </cell>
          <cell r="D1793"/>
          <cell r="E1793"/>
          <cell r="G1793"/>
        </row>
        <row r="1794">
          <cell r="A1794" t="str">
            <v>533219 Zákonné zdravotní pojištění - nedaňové</v>
          </cell>
          <cell r="B1794"/>
          <cell r="C1794">
            <v>-65666</v>
          </cell>
          <cell r="D1794"/>
          <cell r="E1794"/>
          <cell r="G1794"/>
        </row>
        <row r="1795">
          <cell r="A1795" t="str">
            <v>533220 Zákonné sociální poji</v>
          </cell>
          <cell r="B1795"/>
          <cell r="C1795">
            <v>7614436.75</v>
          </cell>
          <cell r="D1795"/>
          <cell r="E1795"/>
          <cell r="G1795"/>
        </row>
        <row r="1796">
          <cell r="A1796" t="str">
            <v>533220 Zákonné sociální pojištění</v>
          </cell>
          <cell r="B1796"/>
          <cell r="C1796">
            <v>7614436.75</v>
          </cell>
          <cell r="D1796"/>
          <cell r="E1796"/>
          <cell r="G1796"/>
        </row>
        <row r="1797">
          <cell r="A1797" t="str">
            <v>533230 Náhrada mzdy - nemoce</v>
          </cell>
          <cell r="B1797"/>
          <cell r="C1797">
            <v>32132</v>
          </cell>
          <cell r="D1797"/>
          <cell r="E1797"/>
          <cell r="G1797"/>
        </row>
        <row r="1798">
          <cell r="A1798" t="str">
            <v>533230 Náhrada mzdy - nemocenská</v>
          </cell>
          <cell r="B1798"/>
          <cell r="C1798">
            <v>32132</v>
          </cell>
          <cell r="D1798"/>
          <cell r="E1798"/>
          <cell r="G1798"/>
        </row>
        <row r="1799">
          <cell r="A1799" t="str">
            <v>533310 Spotřeba pohonných hm</v>
          </cell>
          <cell r="B1799"/>
          <cell r="C1799">
            <v>245096.34</v>
          </cell>
          <cell r="D1799"/>
          <cell r="E1799"/>
          <cell r="G1799"/>
        </row>
        <row r="1800">
          <cell r="A1800" t="str">
            <v>533310 Spotřeba pohonných hmot</v>
          </cell>
          <cell r="B1800"/>
          <cell r="C1800">
            <v>245096.34</v>
          </cell>
          <cell r="D1800"/>
          <cell r="E1800"/>
          <cell r="G1800"/>
        </row>
        <row r="1801">
          <cell r="A1801" t="str">
            <v xml:space="preserve">533315 Spotřeba PHM - nafta </v>
          </cell>
          <cell r="B1801"/>
          <cell r="C1801">
            <v>3460</v>
          </cell>
          <cell r="D1801"/>
          <cell r="E1801"/>
          <cell r="G1801"/>
        </row>
        <row r="1802">
          <cell r="A1802" t="str">
            <v>533315 Spotřeba PHM - nafta - agregátor</v>
          </cell>
          <cell r="B1802"/>
          <cell r="C1802">
            <v>3460</v>
          </cell>
          <cell r="D1802"/>
          <cell r="E1802"/>
          <cell r="G1802"/>
        </row>
        <row r="1803">
          <cell r="A1803" t="str">
            <v>533341 Spotřeba ostatního ma</v>
          </cell>
          <cell r="B1803"/>
          <cell r="C1803">
            <v>168048.9</v>
          </cell>
          <cell r="D1803"/>
          <cell r="E1803"/>
          <cell r="G1803"/>
        </row>
        <row r="1804">
          <cell r="A1804" t="str">
            <v>533341 Spotřeba ostatního materiálu</v>
          </cell>
          <cell r="B1804"/>
          <cell r="C1804">
            <v>168048.9</v>
          </cell>
          <cell r="D1804"/>
          <cell r="E1804"/>
          <cell r="G1804"/>
        </row>
        <row r="1805">
          <cell r="A1805" t="str">
            <v>533342 Spotřeba materiálu na</v>
          </cell>
          <cell r="B1805"/>
          <cell r="C1805">
            <v>50820</v>
          </cell>
          <cell r="D1805"/>
          <cell r="E1805"/>
          <cell r="G1805"/>
        </row>
        <row r="1806">
          <cell r="A1806" t="str">
            <v>533342 Spotřeba materiálu na kopír. a tisk</v>
          </cell>
          <cell r="B1806"/>
          <cell r="C1806">
            <v>50820</v>
          </cell>
          <cell r="D1806"/>
          <cell r="E1806"/>
          <cell r="G1806"/>
        </row>
        <row r="1807">
          <cell r="A1807" t="str">
            <v>533343 Spotřeba knih publika</v>
          </cell>
          <cell r="B1807"/>
          <cell r="C1807">
            <v>185669.16</v>
          </cell>
          <cell r="D1807"/>
          <cell r="E1807"/>
          <cell r="F1807"/>
          <cell r="G1807"/>
        </row>
        <row r="1808">
          <cell r="A1808" t="str">
            <v>533343 Spotřeba knih publikací a časopisů</v>
          </cell>
          <cell r="B1808"/>
          <cell r="C1808">
            <v>185669.16</v>
          </cell>
          <cell r="D1808"/>
          <cell r="E1808"/>
          <cell r="F1808"/>
          <cell r="G1808"/>
        </row>
        <row r="1809">
          <cell r="A1809" t="str">
            <v xml:space="preserve">533344 Spotřeba materiálu - </v>
          </cell>
          <cell r="B1809"/>
          <cell r="C1809">
            <v>6135.8</v>
          </cell>
          <cell r="D1809"/>
          <cell r="E1809"/>
          <cell r="G1809"/>
        </row>
        <row r="1810">
          <cell r="A1810" t="str">
            <v>533344 Spotřeba materiálu - provoz služebních aut</v>
          </cell>
          <cell r="B1810"/>
          <cell r="C1810">
            <v>6135.8</v>
          </cell>
          <cell r="D1810"/>
          <cell r="E1810"/>
          <cell r="G1810"/>
        </row>
        <row r="1811">
          <cell r="A1811" t="str">
            <v>533345 Spotřeba drobného hmo</v>
          </cell>
          <cell r="B1811"/>
          <cell r="C1811">
            <v>2411</v>
          </cell>
          <cell r="D1811"/>
          <cell r="E1811"/>
          <cell r="G1811"/>
        </row>
        <row r="1812">
          <cell r="A1812" t="str">
            <v>533345 Spotřeba drobného hmotného majetku do limitu</v>
          </cell>
          <cell r="B1812"/>
          <cell r="C1812">
            <v>2411</v>
          </cell>
          <cell r="D1812"/>
          <cell r="E1812"/>
          <cell r="G1812"/>
        </row>
        <row r="1813">
          <cell r="A1813" t="str">
            <v>533360 Spotřeba energií a vo</v>
          </cell>
          <cell r="B1813"/>
          <cell r="C1813">
            <v>46618.879999999997</v>
          </cell>
          <cell r="D1813"/>
          <cell r="E1813"/>
          <cell r="G1813"/>
        </row>
        <row r="1814">
          <cell r="A1814" t="str">
            <v>533360 Spotřeba energií a vody</v>
          </cell>
          <cell r="B1814"/>
          <cell r="C1814">
            <v>46618.879999999997</v>
          </cell>
          <cell r="D1814"/>
          <cell r="E1814"/>
          <cell r="G1814"/>
        </row>
        <row r="1815">
          <cell r="A1815" t="str">
            <v xml:space="preserve">533371 Tvorba dohad.položek </v>
          </cell>
          <cell r="B1815"/>
          <cell r="C1815">
            <v>2012205.9</v>
          </cell>
          <cell r="D1815"/>
          <cell r="E1815"/>
          <cell r="G1815"/>
        </row>
        <row r="1816">
          <cell r="A1816" t="str">
            <v>533371 Tvorba dohad.položek - služby k nájemnému</v>
          </cell>
          <cell r="B1816"/>
          <cell r="C1816">
            <v>2012205.9</v>
          </cell>
          <cell r="D1816"/>
          <cell r="E1816"/>
          <cell r="G1816"/>
        </row>
        <row r="1817">
          <cell r="A1817" t="str">
            <v>533400 Provize externí násle</v>
          </cell>
          <cell r="B1817"/>
          <cell r="C1817">
            <v>139847908</v>
          </cell>
          <cell r="D1817"/>
          <cell r="E1817"/>
          <cell r="G1817"/>
        </row>
        <row r="1818">
          <cell r="A1818" t="str">
            <v>533400 Provize externí následná - životní pojištění</v>
          </cell>
          <cell r="B1818"/>
          <cell r="C1818">
            <v>139847908</v>
          </cell>
          <cell r="D1818"/>
          <cell r="E1818"/>
          <cell r="G1818"/>
        </row>
        <row r="1819">
          <cell r="A1819" t="str">
            <v>533405 Odměna zaměstn.- násl</v>
          </cell>
          <cell r="B1819"/>
          <cell r="C1819">
            <v>222179</v>
          </cell>
          <cell r="D1819"/>
          <cell r="E1819"/>
          <cell r="G1819"/>
        </row>
        <row r="1820">
          <cell r="A1820" t="str">
            <v>533405 Odměna zaměstn.- násled - životní pojištění</v>
          </cell>
          <cell r="B1820"/>
          <cell r="C1820">
            <v>222179</v>
          </cell>
          <cell r="D1820"/>
          <cell r="E1820"/>
          <cell r="G1820"/>
        </row>
        <row r="1821">
          <cell r="A1821" t="str">
            <v>533511 Poštovné</v>
          </cell>
          <cell r="B1821"/>
          <cell r="C1821">
            <v>15851582.58</v>
          </cell>
          <cell r="D1821"/>
          <cell r="E1821"/>
          <cell r="F1821"/>
          <cell r="G1821"/>
        </row>
        <row r="1822">
          <cell r="A1822" t="str">
            <v>533511 Poštovné</v>
          </cell>
          <cell r="B1822"/>
          <cell r="C1822">
            <v>15851582.58</v>
          </cell>
          <cell r="D1822"/>
          <cell r="E1822"/>
          <cell r="F1822"/>
          <cell r="G1822"/>
        </row>
        <row r="1823">
          <cell r="A1823" t="str">
            <v>533512 Telekomunikační služb</v>
          </cell>
          <cell r="B1823"/>
          <cell r="C1823">
            <v>1655631.29</v>
          </cell>
          <cell r="D1823"/>
          <cell r="E1823"/>
          <cell r="G1823"/>
        </row>
        <row r="1824">
          <cell r="A1824" t="str">
            <v>533512 Telekomunikační služby</v>
          </cell>
          <cell r="B1824"/>
          <cell r="C1824">
            <v>1655631.29</v>
          </cell>
          <cell r="D1824"/>
          <cell r="E1824"/>
          <cell r="G1824"/>
        </row>
        <row r="1825">
          <cell r="A1825" t="str">
            <v>533521 Nájemné budov</v>
          </cell>
          <cell r="B1825"/>
          <cell r="C1825">
            <v>2072497.14</v>
          </cell>
          <cell r="D1825"/>
          <cell r="E1825"/>
          <cell r="G1825"/>
        </row>
        <row r="1826">
          <cell r="A1826" t="str">
            <v>533521 Nájemné budov</v>
          </cell>
          <cell r="B1826"/>
          <cell r="C1826">
            <v>2072497.14</v>
          </cell>
          <cell r="D1826"/>
          <cell r="E1826"/>
          <cell r="G1826"/>
        </row>
        <row r="1827">
          <cell r="A1827" t="str">
            <v>533523 Nájemné ostatní</v>
          </cell>
          <cell r="B1827"/>
          <cell r="C1827">
            <v>165684.92000000001</v>
          </cell>
          <cell r="D1827"/>
          <cell r="E1827"/>
          <cell r="F1827"/>
          <cell r="G1827"/>
        </row>
        <row r="1828">
          <cell r="A1828" t="str">
            <v>533523 Nájemné ostatní</v>
          </cell>
          <cell r="B1828"/>
          <cell r="C1828">
            <v>165684.92000000001</v>
          </cell>
          <cell r="D1828"/>
          <cell r="E1828"/>
          <cell r="F1828"/>
          <cell r="G1828"/>
        </row>
        <row r="1829">
          <cell r="A1829" t="str">
            <v>533531 Poradenství, právní s</v>
          </cell>
          <cell r="B1829"/>
          <cell r="C1829">
            <v>1896834.72</v>
          </cell>
          <cell r="D1829"/>
          <cell r="E1829"/>
          <cell r="F1829"/>
          <cell r="G1829"/>
        </row>
        <row r="1830">
          <cell r="A1830" t="str">
            <v>533531 Poradenství, právní sl., audit</v>
          </cell>
          <cell r="B1830"/>
          <cell r="C1830">
            <v>1896834.72</v>
          </cell>
          <cell r="D1830"/>
          <cell r="E1830"/>
          <cell r="F1830"/>
          <cell r="G1830"/>
        </row>
        <row r="1831">
          <cell r="A1831" t="str">
            <v>533533 Náklady na služby oso</v>
          </cell>
          <cell r="B1831"/>
          <cell r="C1831">
            <v>407307.2</v>
          </cell>
          <cell r="D1831"/>
          <cell r="E1831"/>
          <cell r="F1831"/>
          <cell r="G1831"/>
        </row>
        <row r="1832">
          <cell r="A1832" t="str">
            <v>533533 Náklady na služby osob se ZPS</v>
          </cell>
          <cell r="B1832"/>
          <cell r="C1832">
            <v>407307.2</v>
          </cell>
          <cell r="D1832"/>
          <cell r="E1832"/>
          <cell r="F1832"/>
          <cell r="G1832"/>
        </row>
        <row r="1833">
          <cell r="A1833" t="str">
            <v xml:space="preserve">533534 Práce cizí výpočetní </v>
          </cell>
          <cell r="B1833"/>
          <cell r="C1833">
            <v>14598193.27</v>
          </cell>
          <cell r="D1833"/>
          <cell r="E1833"/>
          <cell r="F1833"/>
          <cell r="G1833"/>
        </row>
        <row r="1834">
          <cell r="A1834" t="str">
            <v>533534 Práce cizí výpočetní techniky</v>
          </cell>
          <cell r="B1834"/>
          <cell r="C1834">
            <v>14598193.27</v>
          </cell>
          <cell r="D1834"/>
          <cell r="E1834"/>
          <cell r="F1834"/>
          <cell r="G1834"/>
        </row>
        <row r="1835">
          <cell r="A1835" t="str">
            <v>533535 Náklady na ubytování</v>
          </cell>
          <cell r="B1835"/>
          <cell r="C1835">
            <v>116866.64</v>
          </cell>
          <cell r="D1835"/>
          <cell r="E1835"/>
          <cell r="F1835"/>
          <cell r="G1835"/>
        </row>
        <row r="1836">
          <cell r="A1836" t="str">
            <v>533535 Náklady na ubytování</v>
          </cell>
          <cell r="B1836"/>
          <cell r="C1836">
            <v>116866.64</v>
          </cell>
          <cell r="D1836"/>
          <cell r="E1836"/>
          <cell r="F1836"/>
          <cell r="G1836"/>
        </row>
        <row r="1837">
          <cell r="A1837" t="str">
            <v>533536 Školení</v>
          </cell>
          <cell r="B1837"/>
          <cell r="C1837">
            <v>671768.88</v>
          </cell>
          <cell r="D1837"/>
          <cell r="E1837"/>
          <cell r="F1837"/>
          <cell r="G1837"/>
        </row>
        <row r="1838">
          <cell r="A1838" t="str">
            <v>533536 Školení</v>
          </cell>
          <cell r="B1838"/>
          <cell r="C1838">
            <v>671768.88</v>
          </cell>
          <cell r="D1838"/>
          <cell r="E1838"/>
          <cell r="F1838"/>
          <cell r="G1838"/>
        </row>
        <row r="1839">
          <cell r="A1839" t="str">
            <v xml:space="preserve">533537 Exter.nákl.spojené s </v>
          </cell>
          <cell r="B1839"/>
          <cell r="C1839">
            <v>2901204.58</v>
          </cell>
          <cell r="D1839"/>
          <cell r="E1839"/>
          <cell r="F1839"/>
          <cell r="G1839"/>
        </row>
        <row r="1840">
          <cell r="A1840" t="str">
            <v>533537 Exter.nákl.spojené s vymáháním dluž.pojistného</v>
          </cell>
          <cell r="B1840"/>
          <cell r="C1840">
            <v>2901204.58</v>
          </cell>
          <cell r="D1840"/>
          <cell r="E1840"/>
          <cell r="F1840"/>
          <cell r="G1840"/>
        </row>
        <row r="1841">
          <cell r="A1841" t="str">
            <v>533538 Náklady na ostatní sl</v>
          </cell>
          <cell r="B1841"/>
          <cell r="C1841">
            <v>2186824.39</v>
          </cell>
          <cell r="D1841"/>
          <cell r="E1841"/>
          <cell r="F1841"/>
          <cell r="G1841"/>
        </row>
        <row r="1842">
          <cell r="A1842" t="str">
            <v>533538 Náklady na ostatní služby</v>
          </cell>
          <cell r="B1842"/>
          <cell r="C1842">
            <v>2186824.39</v>
          </cell>
          <cell r="D1842"/>
          <cell r="E1842"/>
          <cell r="F1842"/>
          <cell r="G1842"/>
        </row>
        <row r="1843">
          <cell r="A1843" t="str">
            <v>533539 Odškod. extern. za uk</v>
          </cell>
          <cell r="B1843"/>
          <cell r="C1843">
            <v>0</v>
          </cell>
          <cell r="D1843"/>
          <cell r="E1843"/>
          <cell r="F1843"/>
          <cell r="G1843"/>
        </row>
        <row r="1844">
          <cell r="A1844" t="str">
            <v>533539 Odškod. extern. za ukonč.spolupráce.bez udání důvo</v>
          </cell>
          <cell r="B1844"/>
          <cell r="C1844">
            <v>0</v>
          </cell>
          <cell r="D1844"/>
          <cell r="E1844"/>
          <cell r="F1844"/>
          <cell r="G1844"/>
        </row>
        <row r="1845">
          <cell r="A1845" t="str">
            <v>533540 Opravy a údržba</v>
          </cell>
          <cell r="B1845"/>
          <cell r="C1845">
            <v>527838.6</v>
          </cell>
          <cell r="D1845"/>
          <cell r="E1845"/>
          <cell r="G1845"/>
        </row>
        <row r="1846">
          <cell r="A1846" t="str">
            <v>533540 Opravy a údržba</v>
          </cell>
          <cell r="B1846"/>
          <cell r="C1846">
            <v>527838.6</v>
          </cell>
          <cell r="D1846"/>
          <cell r="E1846"/>
          <cell r="G1846"/>
        </row>
        <row r="1847">
          <cell r="A1847" t="str">
            <v>533542 Náklady na opravy slu</v>
          </cell>
          <cell r="B1847"/>
          <cell r="C1847">
            <v>132489.68</v>
          </cell>
          <cell r="D1847"/>
          <cell r="E1847"/>
          <cell r="G1847"/>
        </row>
        <row r="1848">
          <cell r="A1848" t="str">
            <v>533542 Náklady na opravy služebních aut</v>
          </cell>
          <cell r="B1848"/>
          <cell r="C1848">
            <v>132489.68</v>
          </cell>
          <cell r="D1848"/>
          <cell r="E1848"/>
          <cell r="G1848"/>
        </row>
        <row r="1849">
          <cell r="A1849" t="str">
            <v>533543 Náklady na opravy - o</v>
          </cell>
          <cell r="B1849"/>
          <cell r="C1849">
            <v>23202.7</v>
          </cell>
          <cell r="D1849"/>
          <cell r="E1849"/>
          <cell r="G1849"/>
        </row>
        <row r="1850">
          <cell r="A1850" t="str">
            <v>533543 Náklady na opravy - ostatní</v>
          </cell>
          <cell r="B1850"/>
          <cell r="C1850">
            <v>23202.7</v>
          </cell>
          <cell r="D1850"/>
          <cell r="E1850"/>
          <cell r="G1850"/>
        </row>
        <row r="1851">
          <cell r="A1851" t="str">
            <v>533546 Náklady na kopírovací</v>
          </cell>
          <cell r="B1851"/>
          <cell r="C1851">
            <v>253382.3</v>
          </cell>
          <cell r="D1851"/>
          <cell r="E1851"/>
          <cell r="G1851"/>
        </row>
        <row r="1852">
          <cell r="A1852" t="str">
            <v>533546 Náklady na kopírovací služby</v>
          </cell>
          <cell r="B1852"/>
          <cell r="C1852">
            <v>253382.3</v>
          </cell>
          <cell r="D1852"/>
          <cell r="E1852"/>
          <cell r="G1852"/>
        </row>
        <row r="1853">
          <cell r="A1853" t="str">
            <v>533547 Náklady na služby sou</v>
          </cell>
          <cell r="B1853"/>
          <cell r="C1853">
            <v>250485</v>
          </cell>
          <cell r="D1853"/>
          <cell r="E1853"/>
          <cell r="G1853"/>
        </row>
        <row r="1854">
          <cell r="A1854" t="str">
            <v>533547 Náklady na služby souvis. se služebními auty</v>
          </cell>
          <cell r="B1854"/>
          <cell r="C1854">
            <v>250485</v>
          </cell>
          <cell r="D1854"/>
          <cell r="E1854"/>
          <cell r="G1854"/>
        </row>
        <row r="1855">
          <cell r="A1855" t="str">
            <v>533551 Členské příspěvky - n</v>
          </cell>
          <cell r="B1855"/>
          <cell r="C1855">
            <v>5000</v>
          </cell>
          <cell r="D1855"/>
          <cell r="E1855"/>
          <cell r="G1855"/>
        </row>
        <row r="1856">
          <cell r="A1856" t="str">
            <v>533551 Členské příspěvky - nedaňové</v>
          </cell>
          <cell r="B1856"/>
          <cell r="C1856">
            <v>5000</v>
          </cell>
          <cell r="D1856"/>
          <cell r="E1856"/>
          <cell r="G1856"/>
        </row>
        <row r="1857">
          <cell r="A1857" t="str">
            <v>533555 Členské příspěvky - Č</v>
          </cell>
          <cell r="B1857"/>
          <cell r="C1857">
            <v>364006</v>
          </cell>
          <cell r="D1857"/>
          <cell r="E1857"/>
          <cell r="G1857"/>
        </row>
        <row r="1858">
          <cell r="A1858" t="str">
            <v>533555 Členské příspěvky - ČAP</v>
          </cell>
          <cell r="B1858"/>
          <cell r="C1858">
            <v>364006</v>
          </cell>
          <cell r="D1858"/>
          <cell r="E1858"/>
          <cell r="G1858"/>
        </row>
        <row r="1859">
          <cell r="A1859" t="str">
            <v>533611 Cestovné</v>
          </cell>
          <cell r="B1859"/>
          <cell r="C1859">
            <v>100521</v>
          </cell>
          <cell r="D1859"/>
          <cell r="E1859"/>
          <cell r="G1859"/>
        </row>
        <row r="1860">
          <cell r="A1860" t="str">
            <v>533611 Cestovné</v>
          </cell>
          <cell r="B1860"/>
          <cell r="C1860">
            <v>100521</v>
          </cell>
          <cell r="D1860"/>
          <cell r="E1860"/>
          <cell r="G1860"/>
        </row>
        <row r="1861">
          <cell r="A1861" t="str">
            <v>533612 Cestovné - nadlimitní</v>
          </cell>
          <cell r="B1861"/>
          <cell r="C1861">
            <v>71337.429999999993</v>
          </cell>
          <cell r="D1861"/>
          <cell r="E1861"/>
          <cell r="G1861"/>
        </row>
        <row r="1862">
          <cell r="A1862" t="str">
            <v>533612 Cestovné - nadlimitní</v>
          </cell>
          <cell r="B1862"/>
          <cell r="C1862">
            <v>71337.429999999993</v>
          </cell>
          <cell r="D1862"/>
          <cell r="E1862"/>
          <cell r="G1862"/>
        </row>
        <row r="1863">
          <cell r="A1863" t="str">
            <v>533613 Cestovné - zahraniční</v>
          </cell>
          <cell r="B1863"/>
          <cell r="C1863">
            <v>54336</v>
          </cell>
          <cell r="D1863"/>
          <cell r="E1863"/>
          <cell r="F1863"/>
          <cell r="G1863"/>
        </row>
        <row r="1864">
          <cell r="A1864" t="str">
            <v>533613 Cestovné - zahraniční</v>
          </cell>
          <cell r="B1864"/>
          <cell r="C1864">
            <v>54336</v>
          </cell>
          <cell r="D1864"/>
          <cell r="E1864"/>
          <cell r="F1864"/>
          <cell r="G1864"/>
        </row>
        <row r="1865">
          <cell r="A1865" t="str">
            <v xml:space="preserve">533710 Náklady na zproštěni </v>
          </cell>
          <cell r="B1865"/>
          <cell r="C1865">
            <v>953822</v>
          </cell>
          <cell r="D1865"/>
          <cell r="E1865"/>
          <cell r="G1865"/>
        </row>
        <row r="1866">
          <cell r="A1866" t="str">
            <v>533710 Náklady na zproštěni od placení</v>
          </cell>
          <cell r="B1866"/>
          <cell r="C1866">
            <v>953822</v>
          </cell>
          <cell r="D1866"/>
          <cell r="E1866"/>
          <cell r="G1866"/>
        </row>
        <row r="1867">
          <cell r="A1867" t="str">
            <v>533730 Náklady na tisk a spo</v>
          </cell>
          <cell r="B1867"/>
          <cell r="C1867">
            <v>1377620.92</v>
          </cell>
          <cell r="D1867"/>
          <cell r="E1867"/>
          <cell r="G1867"/>
        </row>
        <row r="1868">
          <cell r="A1868" t="str">
            <v>533730 Náklady na tisk a spotř. techn.tiskopis-správa</v>
          </cell>
          <cell r="B1868"/>
          <cell r="C1868">
            <v>1377620.92</v>
          </cell>
          <cell r="D1868"/>
          <cell r="E1868"/>
          <cell r="G1868"/>
        </row>
        <row r="1869">
          <cell r="A1869" t="str">
            <v>533750 Ostatní náklady nadli</v>
          </cell>
          <cell r="B1869"/>
          <cell r="C1869">
            <v>968456.61</v>
          </cell>
          <cell r="D1869"/>
          <cell r="E1869"/>
          <cell r="F1869"/>
          <cell r="G1869"/>
        </row>
        <row r="1870">
          <cell r="A1870" t="str">
            <v>533750 Ostatní náklady nadlimitní</v>
          </cell>
          <cell r="B1870"/>
          <cell r="C1870">
            <v>968456.61</v>
          </cell>
          <cell r="D1870"/>
          <cell r="E1870"/>
          <cell r="F1870"/>
          <cell r="G1870"/>
        </row>
        <row r="1871">
          <cell r="A1871" t="str">
            <v>533752 Odpisy nedob. a proml</v>
          </cell>
          <cell r="B1871"/>
          <cell r="C1871">
            <v>19965</v>
          </cell>
          <cell r="D1871"/>
          <cell r="E1871"/>
          <cell r="F1871"/>
          <cell r="G1871"/>
        </row>
        <row r="1872">
          <cell r="A1872" t="str">
            <v>533752 Odpisy nedob. a promlč. pohledávek - nedaňové</v>
          </cell>
          <cell r="B1872"/>
          <cell r="C1872">
            <v>19965</v>
          </cell>
          <cell r="D1872"/>
          <cell r="E1872"/>
          <cell r="F1872"/>
          <cell r="G1872"/>
        </row>
        <row r="1873">
          <cell r="A1873" t="str">
            <v>533753 Soukromá spotřeba PHM</v>
          </cell>
          <cell r="B1873"/>
          <cell r="C1873">
            <v>179465</v>
          </cell>
          <cell r="D1873"/>
          <cell r="E1873"/>
          <cell r="F1873"/>
          <cell r="G1873"/>
        </row>
        <row r="1874">
          <cell r="A1874" t="str">
            <v>533753 Soukromá spotřeba PHM -nedaňové</v>
          </cell>
          <cell r="B1874"/>
          <cell r="C1874">
            <v>179465</v>
          </cell>
          <cell r="D1874"/>
          <cell r="E1874"/>
          <cell r="F1874"/>
          <cell r="G1874"/>
        </row>
        <row r="1875">
          <cell r="A1875" t="str">
            <v>533754 Příspěvek na penzijní</v>
          </cell>
          <cell r="B1875"/>
          <cell r="C1875">
            <v>0</v>
          </cell>
          <cell r="D1875"/>
          <cell r="E1875"/>
          <cell r="G1875"/>
        </row>
        <row r="1876">
          <cell r="A1876" t="str">
            <v>533754 Příspěvek na penzijní připojištění - nedaňový</v>
          </cell>
          <cell r="B1876"/>
          <cell r="C1876">
            <v>0</v>
          </cell>
          <cell r="D1876"/>
          <cell r="E1876"/>
          <cell r="G1876"/>
        </row>
        <row r="1877">
          <cell r="A1877" t="str">
            <v xml:space="preserve">533755 Příspěvek na životní </v>
          </cell>
          <cell r="B1877"/>
          <cell r="C1877">
            <v>0</v>
          </cell>
          <cell r="D1877"/>
          <cell r="E1877"/>
          <cell r="G1877"/>
        </row>
        <row r="1878">
          <cell r="A1878" t="str">
            <v>533755 Příspěvek na životní pojištění  - nedaňový</v>
          </cell>
          <cell r="B1878"/>
          <cell r="C1878">
            <v>0</v>
          </cell>
          <cell r="D1878"/>
          <cell r="E1878"/>
          <cell r="G1878"/>
        </row>
        <row r="1879">
          <cell r="A1879" t="str">
            <v>533760 Náklady na reprezenta</v>
          </cell>
          <cell r="B1879"/>
          <cell r="C1879">
            <v>852572.51</v>
          </cell>
          <cell r="D1879"/>
          <cell r="E1879"/>
          <cell r="G1879"/>
        </row>
        <row r="1880">
          <cell r="A1880" t="str">
            <v>533760 Náklady na reprezentaci - nedaňové</v>
          </cell>
          <cell r="B1880"/>
          <cell r="C1880">
            <v>852572.51</v>
          </cell>
          <cell r="D1880"/>
          <cell r="E1880"/>
          <cell r="G1880"/>
        </row>
        <row r="1881">
          <cell r="A1881" t="str">
            <v>533761 Ostatní provozní nákl</v>
          </cell>
          <cell r="B1881"/>
          <cell r="C1881">
            <v>8570.43</v>
          </cell>
          <cell r="D1881"/>
          <cell r="E1881"/>
          <cell r="F1881"/>
          <cell r="G1881"/>
        </row>
        <row r="1882">
          <cell r="A1882" t="str">
            <v>533761 Ostatní provozní náklady</v>
          </cell>
          <cell r="B1882"/>
          <cell r="C1882">
            <v>8570.43</v>
          </cell>
          <cell r="D1882"/>
          <cell r="E1882"/>
          <cell r="F1882"/>
          <cell r="G1882"/>
        </row>
        <row r="1883">
          <cell r="A1883" t="str">
            <v>533765 Náklady na užívání lo</v>
          </cell>
          <cell r="B1883"/>
          <cell r="C1883">
            <v>0</v>
          </cell>
          <cell r="D1883"/>
          <cell r="E1883"/>
          <cell r="F1883"/>
          <cell r="G1883"/>
        </row>
        <row r="1884">
          <cell r="A1884" t="str">
            <v>533765 Náklady na užívání loga ČS</v>
          </cell>
          <cell r="B1884"/>
          <cell r="C1884">
            <v>0</v>
          </cell>
          <cell r="D1884"/>
          <cell r="E1884"/>
          <cell r="F1884"/>
          <cell r="G1884"/>
        </row>
        <row r="1885">
          <cell r="A1885" t="str">
            <v>533832 Náklady na outsourcin</v>
          </cell>
          <cell r="B1885"/>
          <cell r="C1885">
            <v>842112.1</v>
          </cell>
          <cell r="D1885"/>
          <cell r="E1885"/>
          <cell r="F1885"/>
          <cell r="G1885"/>
        </row>
        <row r="1886">
          <cell r="A1886" t="str">
            <v>533832 Náklady na outsourcing</v>
          </cell>
          <cell r="B1886"/>
          <cell r="C1886">
            <v>842112.1</v>
          </cell>
          <cell r="D1886"/>
          <cell r="E1886"/>
          <cell r="F1886"/>
          <cell r="G1886"/>
        </row>
        <row r="1887">
          <cell r="A1887" t="str">
            <v>533838 Náklady na úklid a  o</v>
          </cell>
          <cell r="B1887"/>
          <cell r="C1887">
            <v>447471</v>
          </cell>
          <cell r="D1887"/>
          <cell r="E1887"/>
          <cell r="F1887"/>
          <cell r="G1887"/>
        </row>
        <row r="1888">
          <cell r="A1888" t="str">
            <v>533838 Náklady na úklid a  ost. sl. správce budovy</v>
          </cell>
          <cell r="B1888"/>
          <cell r="C1888">
            <v>447471</v>
          </cell>
          <cell r="D1888"/>
          <cell r="E1888"/>
          <cell r="F1888"/>
          <cell r="G1888"/>
        </row>
        <row r="1889">
          <cell r="A1889" t="str">
            <v>533931 Poplatky za vedení bě</v>
          </cell>
          <cell r="B1889"/>
          <cell r="C1889">
            <v>6734227.7599999998</v>
          </cell>
          <cell r="D1889"/>
          <cell r="E1889"/>
          <cell r="F1889"/>
          <cell r="G1889"/>
        </row>
        <row r="1890">
          <cell r="A1890" t="str">
            <v>533931 Poplatky za vedení běžných účtů</v>
          </cell>
          <cell r="B1890"/>
          <cell r="C1890">
            <v>6734227.7599999998</v>
          </cell>
          <cell r="D1890"/>
          <cell r="E1890"/>
          <cell r="F1890"/>
          <cell r="G1890"/>
        </row>
        <row r="1891">
          <cell r="A1891" t="str">
            <v>533940 Kurzové ztráty</v>
          </cell>
          <cell r="B1891"/>
          <cell r="C1891">
            <v>507388.79</v>
          </cell>
          <cell r="D1891"/>
          <cell r="E1891"/>
          <cell r="F1891"/>
          <cell r="G1891"/>
        </row>
        <row r="1892">
          <cell r="A1892" t="str">
            <v>533940 Kurzové ztráty</v>
          </cell>
          <cell r="B1892"/>
          <cell r="C1892">
            <v>507388.79</v>
          </cell>
          <cell r="D1892"/>
          <cell r="E1892"/>
          <cell r="F1892"/>
          <cell r="G1892"/>
        </row>
        <row r="1893">
          <cell r="A1893" t="str">
            <v>533941 Rozdíly v placení</v>
          </cell>
          <cell r="B1893"/>
          <cell r="C1893">
            <v>3671.72</v>
          </cell>
          <cell r="D1893"/>
          <cell r="E1893"/>
          <cell r="F1893"/>
          <cell r="G1893"/>
        </row>
        <row r="1894">
          <cell r="A1894" t="str">
            <v>533941 Rozdíly v placení</v>
          </cell>
          <cell r="B1894"/>
          <cell r="C1894">
            <v>3671.72</v>
          </cell>
          <cell r="D1894"/>
          <cell r="E1894"/>
          <cell r="F1894"/>
          <cell r="G1894"/>
        </row>
        <row r="1895">
          <cell r="A1895" t="str">
            <v>533951 Placené pojistné</v>
          </cell>
          <cell r="B1895"/>
          <cell r="C1895">
            <v>1114519.94</v>
          </cell>
          <cell r="D1895"/>
          <cell r="E1895"/>
          <cell r="F1895"/>
          <cell r="G1895"/>
        </row>
        <row r="1896">
          <cell r="A1896" t="str">
            <v>533951 Placené pojistné</v>
          </cell>
          <cell r="B1896"/>
          <cell r="C1896">
            <v>1114519.94</v>
          </cell>
          <cell r="D1896"/>
          <cell r="E1896"/>
          <cell r="F1896"/>
          <cell r="G1896"/>
        </row>
        <row r="1897">
          <cell r="A1897" t="str">
            <v>533952 Zákonné úrazové pojiš</v>
          </cell>
          <cell r="B1897"/>
          <cell r="C1897">
            <v>375443</v>
          </cell>
          <cell r="D1897"/>
          <cell r="E1897"/>
          <cell r="F1897"/>
          <cell r="G1897"/>
        </row>
        <row r="1898">
          <cell r="A1898" t="str">
            <v>533952 Zákonné úrazové pojištění zaměstnavatele</v>
          </cell>
          <cell r="B1898"/>
          <cell r="C1898">
            <v>375443</v>
          </cell>
          <cell r="D1898"/>
          <cell r="E1898"/>
          <cell r="F1898"/>
          <cell r="G1898"/>
        </row>
        <row r="1899">
          <cell r="A1899" t="str">
            <v>533953 Příspěvek na penzijní</v>
          </cell>
          <cell r="B1899"/>
          <cell r="C1899">
            <v>505104</v>
          </cell>
          <cell r="D1899"/>
          <cell r="E1899"/>
          <cell r="F1899"/>
          <cell r="G1899"/>
        </row>
        <row r="1900">
          <cell r="A1900" t="str">
            <v>533953 Příspěvek na penzijní připojištění zaměstnanců</v>
          </cell>
          <cell r="B1900"/>
          <cell r="C1900">
            <v>505104</v>
          </cell>
          <cell r="D1900"/>
          <cell r="E1900"/>
          <cell r="F1900"/>
          <cell r="G1900"/>
        </row>
        <row r="1901">
          <cell r="A1901" t="str">
            <v xml:space="preserve">533955 Příspěvek na životní </v>
          </cell>
          <cell r="B1901"/>
          <cell r="C1901">
            <v>40000</v>
          </cell>
          <cell r="D1901"/>
          <cell r="E1901"/>
          <cell r="F1901"/>
          <cell r="G1901"/>
        </row>
        <row r="1902">
          <cell r="A1902" t="str">
            <v>533955 Příspěvek na životní pojištění zaměstnanců</v>
          </cell>
          <cell r="B1902"/>
          <cell r="C1902">
            <v>40000</v>
          </cell>
          <cell r="D1902"/>
          <cell r="E1902"/>
          <cell r="F1902"/>
          <cell r="G1902"/>
        </row>
        <row r="1903">
          <cell r="A1903" t="str">
            <v>533980 Náklady na závodní st</v>
          </cell>
          <cell r="B1903"/>
          <cell r="C1903">
            <v>558140</v>
          </cell>
          <cell r="D1903"/>
          <cell r="E1903"/>
          <cell r="F1903"/>
          <cell r="G1903"/>
        </row>
        <row r="1904">
          <cell r="A1904" t="str">
            <v>533980 Náklady na závodní stravování</v>
          </cell>
          <cell r="B1904"/>
          <cell r="C1904">
            <v>558140</v>
          </cell>
          <cell r="D1904"/>
          <cell r="E1904"/>
          <cell r="F1904"/>
          <cell r="G1904"/>
        </row>
        <row r="1905">
          <cell r="A1905" t="str">
            <v>533999 Převedené náklady</v>
          </cell>
          <cell r="B1905"/>
          <cell r="C1905">
            <v>0</v>
          </cell>
          <cell r="D1905"/>
          <cell r="E1905"/>
          <cell r="G1905"/>
        </row>
        <row r="1906">
          <cell r="A1906" t="str">
            <v>533999 Převedené náklady</v>
          </cell>
          <cell r="B1906"/>
          <cell r="C1906">
            <v>0</v>
          </cell>
          <cell r="D1906"/>
          <cell r="E1906"/>
          <cell r="G1906"/>
        </row>
        <row r="1907">
          <cell r="A1907" t="str">
            <v xml:space="preserve">535121 Náklady naFU-popl. z </v>
          </cell>
          <cell r="B1907"/>
          <cell r="C1907">
            <v>0</v>
          </cell>
          <cell r="D1907"/>
          <cell r="E1907"/>
          <cell r="F1907"/>
          <cell r="G1907"/>
        </row>
        <row r="1908">
          <cell r="A1908" t="str">
            <v>535121 Náklady naFU-popl. z přips.dividend-AFS-akcie</v>
          </cell>
          <cell r="B1908"/>
          <cell r="C1908">
            <v>0</v>
          </cell>
          <cell r="D1908"/>
          <cell r="E1908"/>
          <cell r="F1908"/>
          <cell r="G1908"/>
        </row>
        <row r="1909">
          <cell r="A1909" t="str">
            <v>535126 Náklady na FU-forexy-</v>
          </cell>
          <cell r="B1909"/>
          <cell r="C1909">
            <v>4876060</v>
          </cell>
          <cell r="D1909"/>
          <cell r="E1909"/>
          <cell r="F1909"/>
          <cell r="G1909"/>
        </row>
        <row r="1910">
          <cell r="A1910" t="str">
            <v>535126 Náklady na FU-forexy-kurzové ztráty-ŽP</v>
          </cell>
          <cell r="B1910"/>
          <cell r="C1910">
            <v>4876060</v>
          </cell>
          <cell r="D1910"/>
          <cell r="E1910"/>
          <cell r="F1910"/>
          <cell r="G1910"/>
        </row>
        <row r="1911">
          <cell r="A1911" t="str">
            <v>535235 Náklady na FU-kurz.zt</v>
          </cell>
          <cell r="B1911"/>
          <cell r="C1911">
            <v>130981155.05</v>
          </cell>
          <cell r="D1911"/>
          <cell r="E1911"/>
          <cell r="G1911"/>
        </row>
        <row r="1912">
          <cell r="A1912" t="str">
            <v>535235 Náklady na FU-kurz.ztráta-real. swapu</v>
          </cell>
          <cell r="B1912"/>
          <cell r="C1912">
            <v>130981155.05</v>
          </cell>
          <cell r="D1912"/>
          <cell r="E1912"/>
          <cell r="G1912"/>
        </row>
        <row r="1913">
          <cell r="A1913" t="str">
            <v>535420 Náklady na FU - Admin</v>
          </cell>
          <cell r="B1913"/>
          <cell r="C1913">
            <v>2786729.63</v>
          </cell>
          <cell r="D1913"/>
          <cell r="E1913"/>
          <cell r="F1913"/>
          <cell r="G1913"/>
        </row>
        <row r="1914">
          <cell r="A1914" t="str">
            <v>535420 Náklady na FU - Adminstration Fees</v>
          </cell>
          <cell r="B1914"/>
          <cell r="C1914">
            <v>2786729.63</v>
          </cell>
          <cell r="D1914"/>
          <cell r="E1914"/>
          <cell r="F1914"/>
          <cell r="G1914"/>
        </row>
        <row r="1915">
          <cell r="A1915" t="str">
            <v>535521 Úrokový náklad z depo</v>
          </cell>
          <cell r="B1915"/>
          <cell r="C1915">
            <v>2712234.61</v>
          </cell>
          <cell r="D1915"/>
          <cell r="E1915"/>
          <cell r="F1915"/>
          <cell r="G1915"/>
        </row>
        <row r="1916">
          <cell r="A1916" t="str">
            <v>535521 Úrokový náklad z depoz.při pas.zaj.-VIG-ŽP</v>
          </cell>
          <cell r="B1916"/>
          <cell r="C1916">
            <v>2712234.61</v>
          </cell>
          <cell r="D1916"/>
          <cell r="E1916"/>
          <cell r="F1916"/>
          <cell r="G1916"/>
        </row>
        <row r="1917">
          <cell r="A1917" t="str">
            <v>535720 Náklady na FU - Asset</v>
          </cell>
          <cell r="B1917"/>
          <cell r="C1917">
            <v>7071793.1600000001</v>
          </cell>
          <cell r="D1917"/>
          <cell r="E1917"/>
          <cell r="F1917"/>
          <cell r="G1917"/>
        </row>
        <row r="1918">
          <cell r="A1918" t="str">
            <v>535720 Náklady na FU - Asset Management Fees</v>
          </cell>
          <cell r="B1918"/>
          <cell r="C1918">
            <v>7071793.1600000001</v>
          </cell>
          <cell r="D1918"/>
          <cell r="E1918"/>
          <cell r="F1918"/>
          <cell r="G1918"/>
        </row>
        <row r="1919">
          <cell r="A1919" t="str">
            <v xml:space="preserve">535810 Základní mzdy včetně </v>
          </cell>
          <cell r="B1919"/>
          <cell r="C1919">
            <v>887977</v>
          </cell>
          <cell r="D1919"/>
          <cell r="E1919"/>
          <cell r="G1919"/>
        </row>
        <row r="1920">
          <cell r="A1920" t="str">
            <v>535810 Základní mzdy včetně příplatků a náhrad</v>
          </cell>
          <cell r="B1920"/>
          <cell r="C1920">
            <v>887977</v>
          </cell>
          <cell r="D1920"/>
          <cell r="E1920"/>
          <cell r="G1920"/>
        </row>
        <row r="1921">
          <cell r="A1921" t="str">
            <v>535811 Přesčasy</v>
          </cell>
          <cell r="B1921"/>
          <cell r="C1921">
            <v>20354</v>
          </cell>
          <cell r="D1921"/>
          <cell r="E1921"/>
          <cell r="G1921"/>
        </row>
        <row r="1922">
          <cell r="A1922" t="str">
            <v>535811 Přesčasy</v>
          </cell>
          <cell r="B1922"/>
          <cell r="C1922">
            <v>20354</v>
          </cell>
          <cell r="D1922"/>
          <cell r="E1922"/>
          <cell r="G1922"/>
        </row>
        <row r="1923">
          <cell r="A1923" t="str">
            <v>535812 Prémie a odměny</v>
          </cell>
          <cell r="B1923"/>
          <cell r="C1923">
            <v>-4001</v>
          </cell>
          <cell r="D1923"/>
          <cell r="E1923"/>
          <cell r="G1923"/>
        </row>
        <row r="1924">
          <cell r="A1924" t="str">
            <v>535812 Prémie a odměny</v>
          </cell>
          <cell r="B1924"/>
          <cell r="C1924">
            <v>-4001</v>
          </cell>
          <cell r="D1924"/>
          <cell r="E1924"/>
          <cell r="G1924"/>
        </row>
        <row r="1925">
          <cell r="A1925" t="str">
            <v>535815 Stabilizační odměny</v>
          </cell>
          <cell r="B1925"/>
          <cell r="C1925">
            <v>0</v>
          </cell>
          <cell r="D1925"/>
          <cell r="E1925"/>
          <cell r="F1925"/>
          <cell r="G1925"/>
        </row>
        <row r="1926">
          <cell r="A1926" t="str">
            <v>535815 Stabilizační odměny</v>
          </cell>
          <cell r="B1926"/>
          <cell r="C1926">
            <v>0</v>
          </cell>
          <cell r="D1926"/>
          <cell r="E1926"/>
          <cell r="F1926"/>
          <cell r="G1926"/>
        </row>
        <row r="1927">
          <cell r="A1927" t="str">
            <v>535825 Mzdové náklady-minulý</v>
          </cell>
          <cell r="B1927"/>
          <cell r="C1927">
            <v>44613</v>
          </cell>
          <cell r="D1927"/>
          <cell r="E1927"/>
          <cell r="F1927"/>
          <cell r="G1927"/>
        </row>
        <row r="1928">
          <cell r="A1928" t="str">
            <v>535825 Mzdové náklady-minulý rok (nevyčerp.dovolená)</v>
          </cell>
          <cell r="B1928"/>
          <cell r="C1928">
            <v>44613</v>
          </cell>
          <cell r="D1928"/>
          <cell r="E1928"/>
          <cell r="F1928"/>
          <cell r="G1928"/>
        </row>
        <row r="1929">
          <cell r="A1929" t="str">
            <v>535826 Mimořádné odměny</v>
          </cell>
          <cell r="B1929"/>
          <cell r="C1929">
            <v>-1132</v>
          </cell>
          <cell r="D1929"/>
          <cell r="E1929"/>
          <cell r="F1929"/>
          <cell r="G1929"/>
        </row>
        <row r="1930">
          <cell r="A1930" t="str">
            <v>535826 Mimořádné odměny</v>
          </cell>
          <cell r="B1930"/>
          <cell r="C1930">
            <v>-1132</v>
          </cell>
          <cell r="D1930"/>
          <cell r="E1930"/>
          <cell r="F1930"/>
          <cell r="G1930"/>
        </row>
        <row r="1931">
          <cell r="A1931" t="str">
            <v>535831 Zákonné zdravotní poj</v>
          </cell>
          <cell r="B1931"/>
          <cell r="C1931">
            <v>101944.52</v>
          </cell>
          <cell r="D1931"/>
          <cell r="E1931"/>
          <cell r="F1931"/>
          <cell r="G1931"/>
        </row>
        <row r="1932">
          <cell r="A1932" t="str">
            <v>535831 Zákonné zdravotní pojištění</v>
          </cell>
          <cell r="B1932"/>
          <cell r="C1932">
            <v>101944.52</v>
          </cell>
          <cell r="D1932"/>
          <cell r="E1932"/>
          <cell r="F1932"/>
          <cell r="G1932"/>
        </row>
        <row r="1933">
          <cell r="A1933" t="str">
            <v>535832 Zákonné sociální poji</v>
          </cell>
          <cell r="B1933"/>
          <cell r="C1933">
            <v>239370.25</v>
          </cell>
          <cell r="D1933"/>
          <cell r="E1933"/>
          <cell r="F1933"/>
          <cell r="G1933"/>
        </row>
        <row r="1934">
          <cell r="A1934" t="str">
            <v>535832 Zákonné sociální pojištění</v>
          </cell>
          <cell r="B1934"/>
          <cell r="C1934">
            <v>239370.25</v>
          </cell>
          <cell r="D1934"/>
          <cell r="E1934"/>
          <cell r="F1934"/>
          <cell r="G1934"/>
        </row>
        <row r="1935">
          <cell r="A1935" t="str">
            <v>535911 Spotřeba ostatního ma</v>
          </cell>
          <cell r="B1935"/>
          <cell r="C1935">
            <v>589.21</v>
          </cell>
          <cell r="D1935"/>
          <cell r="E1935"/>
          <cell r="F1935"/>
          <cell r="G1935"/>
        </row>
        <row r="1936">
          <cell r="A1936" t="str">
            <v>535911 Spotřeba ostatního materiálu</v>
          </cell>
          <cell r="B1936"/>
          <cell r="C1936">
            <v>589.21</v>
          </cell>
          <cell r="D1936"/>
          <cell r="E1936"/>
          <cell r="F1936"/>
          <cell r="G1936"/>
        </row>
        <row r="1937">
          <cell r="A1937" t="str">
            <v>535916 Spotřeba energií a vo</v>
          </cell>
          <cell r="B1937"/>
          <cell r="C1937">
            <v>-272.35000000000002</v>
          </cell>
          <cell r="D1937"/>
          <cell r="E1937"/>
          <cell r="F1937"/>
          <cell r="G1937"/>
        </row>
        <row r="1938">
          <cell r="A1938" t="str">
            <v>535916 Spotřeba energií a vody</v>
          </cell>
          <cell r="B1938"/>
          <cell r="C1938">
            <v>-272.35000000000002</v>
          </cell>
          <cell r="D1938"/>
          <cell r="E1938"/>
          <cell r="F1938"/>
          <cell r="G1938"/>
        </row>
        <row r="1939">
          <cell r="A1939" t="str">
            <v xml:space="preserve">535917 Tvorba dohad.položek </v>
          </cell>
          <cell r="B1939"/>
          <cell r="C1939">
            <v>88222.58</v>
          </cell>
          <cell r="D1939"/>
          <cell r="E1939"/>
          <cell r="F1939"/>
          <cell r="G1939"/>
        </row>
        <row r="1940">
          <cell r="A1940" t="str">
            <v>535917 Tvorba dohad.položek - služby k nájemnému</v>
          </cell>
          <cell r="B1940"/>
          <cell r="C1940">
            <v>88222.58</v>
          </cell>
          <cell r="D1940"/>
          <cell r="E1940"/>
          <cell r="F1940"/>
          <cell r="G1940"/>
        </row>
        <row r="1941">
          <cell r="A1941" t="str">
            <v>535922 Telekomunikační služb</v>
          </cell>
          <cell r="B1941"/>
          <cell r="C1941">
            <v>1607.04</v>
          </cell>
          <cell r="D1941"/>
          <cell r="E1941"/>
          <cell r="F1941"/>
          <cell r="G1941"/>
        </row>
        <row r="1942">
          <cell r="A1942" t="str">
            <v>535922 Telekomunikační služby</v>
          </cell>
          <cell r="B1942"/>
          <cell r="C1942">
            <v>1607.04</v>
          </cell>
          <cell r="D1942"/>
          <cell r="E1942"/>
          <cell r="F1942"/>
          <cell r="G1942"/>
        </row>
        <row r="1943">
          <cell r="A1943" t="str">
            <v>535923 Nájemné ostatní</v>
          </cell>
          <cell r="B1943"/>
          <cell r="C1943">
            <v>300</v>
          </cell>
          <cell r="D1943"/>
          <cell r="E1943"/>
          <cell r="F1943"/>
          <cell r="G1943"/>
        </row>
        <row r="1944">
          <cell r="A1944" t="str">
            <v>535923 Nájemné ostatní</v>
          </cell>
          <cell r="B1944"/>
          <cell r="C1944">
            <v>300</v>
          </cell>
          <cell r="D1944"/>
          <cell r="E1944"/>
          <cell r="F1944"/>
          <cell r="G1944"/>
        </row>
        <row r="1945">
          <cell r="A1945" t="str">
            <v>535935 Náklady na ubytování</v>
          </cell>
          <cell r="B1945"/>
          <cell r="C1945">
            <v>736.87</v>
          </cell>
          <cell r="D1945"/>
          <cell r="E1945"/>
          <cell r="F1945"/>
          <cell r="G1945"/>
        </row>
        <row r="1946">
          <cell r="A1946" t="str">
            <v>535935 Náklady na ubytování</v>
          </cell>
          <cell r="B1946"/>
          <cell r="C1946">
            <v>736.87</v>
          </cell>
          <cell r="D1946"/>
          <cell r="E1946"/>
          <cell r="F1946"/>
          <cell r="G1946"/>
        </row>
        <row r="1947">
          <cell r="A1947" t="str">
            <v>535936 Školení</v>
          </cell>
          <cell r="B1947"/>
          <cell r="C1947">
            <v>21400</v>
          </cell>
          <cell r="D1947"/>
          <cell r="E1947"/>
          <cell r="F1947"/>
          <cell r="G1947"/>
        </row>
        <row r="1948">
          <cell r="A1948" t="str">
            <v>535936 Školení</v>
          </cell>
          <cell r="B1948"/>
          <cell r="C1948">
            <v>21400</v>
          </cell>
          <cell r="D1948"/>
          <cell r="E1948"/>
          <cell r="F1948"/>
          <cell r="G1948"/>
        </row>
        <row r="1949">
          <cell r="A1949" t="str">
            <v>535938 Náklady na ostatní sl</v>
          </cell>
          <cell r="B1949"/>
          <cell r="C1949">
            <v>36658.980000000003</v>
          </cell>
          <cell r="D1949"/>
          <cell r="E1949"/>
          <cell r="F1949"/>
          <cell r="G1949"/>
        </row>
        <row r="1950">
          <cell r="A1950" t="str">
            <v>535938 Náklady na ostatní služby</v>
          </cell>
          <cell r="B1950"/>
          <cell r="C1950">
            <v>36658.980000000003</v>
          </cell>
          <cell r="D1950"/>
          <cell r="E1950"/>
          <cell r="F1950"/>
          <cell r="G1950"/>
        </row>
        <row r="1951">
          <cell r="A1951" t="str">
            <v>535950 Ostatní náklady nadli</v>
          </cell>
          <cell r="B1951"/>
          <cell r="C1951">
            <v>300</v>
          </cell>
          <cell r="D1951"/>
          <cell r="E1951"/>
          <cell r="F1951"/>
          <cell r="G1951"/>
        </row>
        <row r="1952">
          <cell r="A1952" t="str">
            <v>535950 Ostatní náklady nadlimitní</v>
          </cell>
          <cell r="B1952"/>
          <cell r="C1952">
            <v>300</v>
          </cell>
          <cell r="D1952"/>
          <cell r="E1952"/>
          <cell r="F1952"/>
          <cell r="G1952"/>
        </row>
        <row r="1953">
          <cell r="A1953" t="str">
            <v>535953 Příspěvek na penzijní</v>
          </cell>
          <cell r="B1953"/>
          <cell r="C1953">
            <v>21000</v>
          </cell>
          <cell r="D1953"/>
          <cell r="E1953"/>
          <cell r="F1953"/>
          <cell r="G1953"/>
        </row>
        <row r="1954">
          <cell r="A1954" t="str">
            <v>535953 Příspěvek na penzijní připojištění zaměstnanců</v>
          </cell>
          <cell r="B1954"/>
          <cell r="C1954">
            <v>21000</v>
          </cell>
          <cell r="D1954"/>
          <cell r="E1954"/>
          <cell r="F1954"/>
          <cell r="G1954"/>
        </row>
        <row r="1955">
          <cell r="A1955" t="str">
            <v xml:space="preserve">535955 Příspěvek na životní </v>
          </cell>
          <cell r="B1955"/>
          <cell r="C1955">
            <v>0</v>
          </cell>
          <cell r="D1955"/>
          <cell r="E1955"/>
          <cell r="F1955"/>
          <cell r="G1955"/>
        </row>
        <row r="1956">
          <cell r="A1956" t="str">
            <v>535955 Příspěvek na životní pojištění zaměstnanců</v>
          </cell>
          <cell r="B1956"/>
          <cell r="C1956">
            <v>0</v>
          </cell>
          <cell r="D1956"/>
          <cell r="E1956"/>
          <cell r="F1956"/>
          <cell r="G1956"/>
        </row>
        <row r="1957">
          <cell r="A1957" t="str">
            <v>535960 Náklady na reprezenta</v>
          </cell>
          <cell r="B1957"/>
          <cell r="C1957">
            <v>0</v>
          </cell>
          <cell r="D1957"/>
          <cell r="E1957"/>
          <cell r="G1957"/>
        </row>
        <row r="1958">
          <cell r="A1958" t="str">
            <v>535960 Náklady na reprezentaci - nedaňové</v>
          </cell>
          <cell r="B1958"/>
          <cell r="C1958">
            <v>0</v>
          </cell>
          <cell r="D1958"/>
          <cell r="E1958"/>
          <cell r="G1958"/>
        </row>
        <row r="1959">
          <cell r="A1959" t="str">
            <v>535961 Mimořádné náklady</v>
          </cell>
          <cell r="B1959"/>
          <cell r="C1959">
            <v>620</v>
          </cell>
          <cell r="D1959"/>
          <cell r="E1959"/>
          <cell r="G1959"/>
        </row>
        <row r="1960">
          <cell r="A1960" t="str">
            <v>535961 Mimořádné náklady</v>
          </cell>
          <cell r="B1960"/>
          <cell r="C1960">
            <v>620</v>
          </cell>
          <cell r="D1960"/>
          <cell r="E1960"/>
          <cell r="G1960"/>
        </row>
        <row r="1961">
          <cell r="A1961" t="str">
            <v>535971 Cestovné</v>
          </cell>
          <cell r="B1961"/>
          <cell r="C1961">
            <v>714</v>
          </cell>
          <cell r="D1961"/>
          <cell r="E1961"/>
          <cell r="G1961"/>
        </row>
        <row r="1962">
          <cell r="A1962" t="str">
            <v>535971 Cestovné</v>
          </cell>
          <cell r="B1962"/>
          <cell r="C1962">
            <v>714</v>
          </cell>
          <cell r="D1962"/>
          <cell r="E1962"/>
          <cell r="G1962"/>
        </row>
        <row r="1963">
          <cell r="A1963" t="str">
            <v>535972 Cestovné - nadlimitní</v>
          </cell>
          <cell r="B1963"/>
          <cell r="C1963">
            <v>1884.42</v>
          </cell>
          <cell r="D1963"/>
          <cell r="E1963"/>
          <cell r="F1963"/>
          <cell r="G1963"/>
        </row>
        <row r="1964">
          <cell r="A1964" t="str">
            <v>535972 Cestovné - nadlimitní</v>
          </cell>
          <cell r="B1964"/>
          <cell r="C1964">
            <v>1884.42</v>
          </cell>
          <cell r="D1964"/>
          <cell r="E1964"/>
          <cell r="G1964"/>
        </row>
        <row r="1965">
          <cell r="A1965" t="str">
            <v>535973 Cestovné - zahraniční</v>
          </cell>
          <cell r="B1965"/>
          <cell r="C1965">
            <v>0</v>
          </cell>
          <cell r="D1965"/>
          <cell r="E1965"/>
          <cell r="F1965"/>
          <cell r="G1965"/>
        </row>
        <row r="1966">
          <cell r="A1966" t="str">
            <v>535973 Cestovné - zahraniční</v>
          </cell>
          <cell r="B1966"/>
          <cell r="C1966">
            <v>0</v>
          </cell>
          <cell r="D1966"/>
          <cell r="E1966"/>
          <cell r="G1966"/>
        </row>
        <row r="1967">
          <cell r="A1967" t="str">
            <v>535980 Náklady na závodní st</v>
          </cell>
          <cell r="B1967"/>
          <cell r="C1967">
            <v>17688</v>
          </cell>
          <cell r="D1967"/>
          <cell r="E1967"/>
          <cell r="F1967"/>
          <cell r="G1967"/>
        </row>
        <row r="1968">
          <cell r="A1968" t="str">
            <v>535980 Náklady na závodní stravování</v>
          </cell>
          <cell r="B1968"/>
          <cell r="C1968">
            <v>17688</v>
          </cell>
          <cell r="D1968"/>
          <cell r="E1968"/>
          <cell r="F1968"/>
          <cell r="G1968"/>
        </row>
        <row r="1969">
          <cell r="A1969" t="str">
            <v>536100 Předpis prémie a slev</v>
          </cell>
          <cell r="B1969"/>
          <cell r="C1969">
            <v>2060551</v>
          </cell>
          <cell r="D1969"/>
          <cell r="E1969"/>
          <cell r="F1969"/>
          <cell r="G1969"/>
        </row>
        <row r="1970">
          <cell r="A1970" t="str">
            <v>536100 Předpis prémie a slevy ŽP</v>
          </cell>
          <cell r="B1970"/>
          <cell r="C1970">
            <v>2060551</v>
          </cell>
          <cell r="D1970"/>
          <cell r="E1970"/>
          <cell r="F1970"/>
          <cell r="G1970"/>
        </row>
        <row r="1971">
          <cell r="A1971" t="str">
            <v>536900 Předpis bonusu sAutoú</v>
          </cell>
          <cell r="B1971"/>
          <cell r="C1971">
            <v>417044.1</v>
          </cell>
          <cell r="D1971"/>
          <cell r="E1971"/>
          <cell r="G1971"/>
        </row>
        <row r="1972">
          <cell r="A1972" t="str">
            <v>536900 Předpis bonusu sAutoúvěr - živ.poj.</v>
          </cell>
          <cell r="B1972"/>
          <cell r="C1972">
            <v>417044.1</v>
          </cell>
          <cell r="D1972"/>
          <cell r="E1972"/>
          <cell r="G1972"/>
        </row>
        <row r="1973">
          <cell r="A1973" t="str">
            <v>536910 Předpis bonusu ČS - ž</v>
          </cell>
          <cell r="B1973"/>
          <cell r="C1973">
            <v>152389877.87</v>
          </cell>
          <cell r="D1973"/>
          <cell r="E1973"/>
          <cell r="G1973"/>
        </row>
        <row r="1974">
          <cell r="A1974" t="str">
            <v>536910 Předpis bonusu ČS - živ.poj.</v>
          </cell>
          <cell r="B1974"/>
          <cell r="C1974">
            <v>152389877.87</v>
          </cell>
          <cell r="D1974"/>
          <cell r="E1974"/>
          <cell r="G1974"/>
        </row>
        <row r="1975">
          <cell r="A1975" t="str">
            <v>538205 Náklady na realizaci-</v>
          </cell>
          <cell r="B1975"/>
          <cell r="C1975">
            <v>-1465995.84</v>
          </cell>
          <cell r="D1975"/>
          <cell r="E1975"/>
          <cell r="G1975"/>
        </row>
        <row r="1976">
          <cell r="A1976" t="str">
            <v>538205 Náklady na realizaci- AFS - ost.dluhopisy</v>
          </cell>
          <cell r="B1976"/>
          <cell r="C1976">
            <v>-1465995.84</v>
          </cell>
          <cell r="D1976"/>
          <cell r="E1976"/>
          <cell r="G1976"/>
        </row>
        <row r="1977">
          <cell r="A1977" t="str">
            <v xml:space="preserve">538240 Náklady na realizaci </v>
          </cell>
          <cell r="B1977"/>
          <cell r="C1977">
            <v>16303967.039999999</v>
          </cell>
          <cell r="D1977"/>
          <cell r="E1977"/>
          <cell r="G1977"/>
        </row>
        <row r="1978">
          <cell r="A1978" t="str">
            <v>538240 Náklady na realizaci - AFV - UL - IF</v>
          </cell>
          <cell r="B1978"/>
          <cell r="C1978">
            <v>16303967.039999999</v>
          </cell>
          <cell r="D1978"/>
          <cell r="E1978"/>
          <cell r="G1978"/>
        </row>
        <row r="1979">
          <cell r="A1979" t="str">
            <v xml:space="preserve">538523 Náklady na realizaci </v>
          </cell>
          <cell r="B1979"/>
          <cell r="C1979">
            <v>165947342.65000001</v>
          </cell>
          <cell r="D1979"/>
          <cell r="E1979"/>
          <cell r="G1979"/>
        </row>
        <row r="1980">
          <cell r="A1980" t="str">
            <v>538523 Náklady na realizaci - AFS - inv.fondy</v>
          </cell>
          <cell r="B1980"/>
          <cell r="C1980">
            <v>165947342.65000001</v>
          </cell>
          <cell r="D1980"/>
          <cell r="E1980"/>
          <cell r="G1980"/>
        </row>
        <row r="1981">
          <cell r="A1981" t="str">
            <v xml:space="preserve">538720 Náklady na realizaci </v>
          </cell>
          <cell r="B1981"/>
          <cell r="C1981">
            <v>448511731.69999999</v>
          </cell>
          <cell r="D1981"/>
          <cell r="E1981"/>
          <cell r="G1981"/>
        </row>
        <row r="1982">
          <cell r="A1982" t="str">
            <v>538720 Náklady na realizaci - AFS - SD</v>
          </cell>
          <cell r="B1982"/>
          <cell r="C1982">
            <v>448511731.69999999</v>
          </cell>
          <cell r="D1982"/>
          <cell r="E1982"/>
          <cell r="G1982"/>
        </row>
        <row r="1983">
          <cell r="A1983" t="str">
            <v xml:space="preserve">538721 Náklady na realizaci </v>
          </cell>
          <cell r="B1983"/>
          <cell r="C1983">
            <v>7140285</v>
          </cell>
          <cell r="D1983"/>
          <cell r="E1983"/>
          <cell r="G1983"/>
        </row>
        <row r="1984">
          <cell r="A1984" t="str">
            <v>538721 Náklady na realizaci - AFS - akcie</v>
          </cell>
          <cell r="B1984"/>
          <cell r="C1984">
            <v>7140285</v>
          </cell>
          <cell r="D1984"/>
          <cell r="E1984"/>
          <cell r="G1984"/>
        </row>
        <row r="1985">
          <cell r="A1985" t="str">
            <v xml:space="preserve">538728 Náklady na realizaci </v>
          </cell>
          <cell r="B1985"/>
          <cell r="C1985">
            <v>51000646.960000001</v>
          </cell>
          <cell r="D1985"/>
          <cell r="E1985"/>
          <cell r="G1985"/>
        </row>
        <row r="1986">
          <cell r="A1986" t="str">
            <v>538728 Náklady na realizaci - AFV - dluhop.-zás. UL</v>
          </cell>
          <cell r="B1986"/>
          <cell r="C1986">
            <v>51000646.960000001</v>
          </cell>
          <cell r="D1986"/>
          <cell r="E1986"/>
          <cell r="G1986"/>
        </row>
        <row r="1987">
          <cell r="A1987" t="str">
            <v xml:space="preserve">538850 Náklady na realizaci </v>
          </cell>
          <cell r="B1987"/>
          <cell r="C1987">
            <v>33274313.949999999</v>
          </cell>
          <cell r="D1987"/>
          <cell r="E1987"/>
          <cell r="G1987"/>
        </row>
        <row r="1988">
          <cell r="A1988" t="str">
            <v>538850 Náklady na realizaci - AFV -inv.fondy-zás. UL</v>
          </cell>
          <cell r="B1988"/>
          <cell r="C1988">
            <v>33274313.949999999</v>
          </cell>
          <cell r="D1988"/>
          <cell r="E1988"/>
          <cell r="G1988"/>
        </row>
        <row r="1989">
          <cell r="A1989" t="str">
            <v>539126 Úbytky hodn.- termín.</v>
          </cell>
          <cell r="B1989"/>
          <cell r="C1989">
            <v>0</v>
          </cell>
          <cell r="D1989"/>
          <cell r="E1989"/>
          <cell r="F1989"/>
          <cell r="G1989"/>
        </row>
        <row r="1990">
          <cell r="A1990" t="str">
            <v>539126 Úbytky hodn.- termín.vklady -kurz.ztr.-ŽP</v>
          </cell>
          <cell r="B1990"/>
          <cell r="C1990">
            <v>0</v>
          </cell>
          <cell r="D1990"/>
          <cell r="E1990"/>
          <cell r="F1990"/>
          <cell r="G1990"/>
        </row>
        <row r="1991">
          <cell r="A1991" t="str">
            <v>539140 Úbytky hodnot FU - CR</v>
          </cell>
          <cell r="B1991"/>
          <cell r="C1991">
            <v>150136102.68000001</v>
          </cell>
          <cell r="D1991"/>
          <cell r="E1991"/>
          <cell r="G1991"/>
        </row>
        <row r="1992">
          <cell r="A1992" t="str">
            <v>539140 Úbytky hodnot FU - CR - UL fondy</v>
          </cell>
          <cell r="B1992"/>
          <cell r="C1992">
            <v>150136102.68000001</v>
          </cell>
          <cell r="D1992"/>
          <cell r="E1992"/>
          <cell r="G1992"/>
        </row>
        <row r="1993">
          <cell r="A1993" t="str">
            <v>539150 Úbytky hodnot FU - CR</v>
          </cell>
          <cell r="B1993"/>
          <cell r="C1993">
            <v>320829063.60000002</v>
          </cell>
          <cell r="D1993"/>
          <cell r="E1993"/>
          <cell r="G1993"/>
        </row>
        <row r="1994">
          <cell r="A1994" t="str">
            <v>539150 Úbytky hodnot FU - CR- UL - Premium (dluhopisy)</v>
          </cell>
          <cell r="B1994"/>
          <cell r="C1994">
            <v>320829063.60000002</v>
          </cell>
          <cell r="D1994"/>
          <cell r="E1994"/>
          <cell r="G1994"/>
        </row>
        <row r="1995">
          <cell r="A1995" t="str">
            <v xml:space="preserve">539180 Úbytky hodnot - CR - </v>
          </cell>
          <cell r="B1995"/>
          <cell r="C1995">
            <v>3022417.82</v>
          </cell>
          <cell r="D1995"/>
          <cell r="E1995"/>
          <cell r="G1995"/>
        </row>
        <row r="1996">
          <cell r="A1996" t="str">
            <v>539180 Úbytky hodnot - CR - AFS - HZL</v>
          </cell>
          <cell r="B1996"/>
          <cell r="C1996">
            <v>3022417.82</v>
          </cell>
          <cell r="D1996"/>
          <cell r="E1996"/>
          <cell r="G1996"/>
        </row>
        <row r="1997">
          <cell r="A1997" t="str">
            <v>539205 Úbytky hodnot FU - CR</v>
          </cell>
          <cell r="B1997"/>
          <cell r="C1997">
            <v>11918427.310000001</v>
          </cell>
          <cell r="D1997"/>
          <cell r="E1997"/>
          <cell r="G1997"/>
        </row>
        <row r="1998">
          <cell r="A1998" t="str">
            <v>539205 Úbytky hodnot FU - CR - AFS - ost. dluhop.</v>
          </cell>
          <cell r="B1998"/>
          <cell r="C1998">
            <v>11918427.310000001</v>
          </cell>
          <cell r="D1998"/>
          <cell r="E1998"/>
          <cell r="G1998"/>
        </row>
        <row r="1999">
          <cell r="A1999" t="str">
            <v>539235 Kurzová ztráta nereal</v>
          </cell>
          <cell r="B1999"/>
          <cell r="C1999">
            <v>0</v>
          </cell>
          <cell r="D1999"/>
          <cell r="E1999"/>
          <cell r="G1999"/>
        </row>
        <row r="2000">
          <cell r="A2000" t="str">
            <v>539235 Kurzová ztráta nereal. - deviz.účet-swap</v>
          </cell>
          <cell r="B2000"/>
          <cell r="C2000">
            <v>0</v>
          </cell>
          <cell r="D2000"/>
          <cell r="E2000"/>
          <cell r="G2000"/>
        </row>
        <row r="2001">
          <cell r="A2001" t="str">
            <v xml:space="preserve">539523 Úbytky hodnot - CR - </v>
          </cell>
          <cell r="B2001"/>
          <cell r="C2001">
            <v>17117612.399999999</v>
          </cell>
          <cell r="D2001"/>
          <cell r="E2001"/>
          <cell r="G2001"/>
        </row>
        <row r="2002">
          <cell r="A2002" t="str">
            <v>539523 Úbytky hodnot - CR - AFS - inv.fondy</v>
          </cell>
          <cell r="B2002"/>
          <cell r="C2002">
            <v>17117612.399999999</v>
          </cell>
          <cell r="D2002"/>
          <cell r="E2002"/>
          <cell r="G2002"/>
        </row>
        <row r="2003">
          <cell r="A2003" t="str">
            <v xml:space="preserve">539524 Úbytky hodnot - KR - </v>
          </cell>
          <cell r="B2003"/>
          <cell r="C2003">
            <v>3486718.15</v>
          </cell>
          <cell r="D2003"/>
          <cell r="E2003"/>
        </row>
        <row r="2004">
          <cell r="A2004" t="str">
            <v>539524 Úbytky hodnot - KR - AFS - inv.fondy</v>
          </cell>
          <cell r="B2004"/>
          <cell r="C2004">
            <v>3486718.15</v>
          </cell>
          <cell r="D2004"/>
          <cell r="E2004"/>
        </row>
        <row r="2005">
          <cell r="A2005" t="str">
            <v>539580 Úbytky hodnot-CR - AF</v>
          </cell>
          <cell r="B2005"/>
          <cell r="C2005">
            <v>44576627.270000003</v>
          </cell>
          <cell r="D2005"/>
          <cell r="E2005"/>
        </row>
        <row r="2006">
          <cell r="A2006" t="str">
            <v>539580 Úbytky hodnot-CR - AFV-dluhop.-zásoba UL</v>
          </cell>
          <cell r="B2006"/>
          <cell r="C2006">
            <v>44576627.270000003</v>
          </cell>
          <cell r="D2006"/>
          <cell r="E2006"/>
        </row>
        <row r="2007">
          <cell r="A2007" t="str">
            <v xml:space="preserve">539590 Úbytky hodnot - CR - </v>
          </cell>
          <cell r="B2007"/>
          <cell r="C2007">
            <v>0</v>
          </cell>
          <cell r="D2007"/>
          <cell r="E2007"/>
          <cell r="F2007"/>
        </row>
        <row r="2008">
          <cell r="A2008" t="str">
            <v>539590 Úbytky hodnot - CR - AFV - str.dluh.</v>
          </cell>
          <cell r="B2008"/>
          <cell r="C2008">
            <v>0</v>
          </cell>
          <cell r="D2008"/>
          <cell r="E2008"/>
          <cell r="F2008"/>
        </row>
        <row r="2009">
          <cell r="A2009" t="str">
            <v xml:space="preserve">539720 Úbytky hodnot - CR - </v>
          </cell>
          <cell r="B2009"/>
          <cell r="C2009">
            <v>76242332.310000002</v>
          </cell>
          <cell r="D2009"/>
          <cell r="E2009"/>
        </row>
        <row r="2010">
          <cell r="A2010" t="str">
            <v>539720 Úbytky hodnot - CR - AFS - SD</v>
          </cell>
          <cell r="B2010"/>
          <cell r="C2010">
            <v>76242332.310000002</v>
          </cell>
          <cell r="D2010"/>
          <cell r="E2010"/>
        </row>
        <row r="2011">
          <cell r="A2011" t="str">
            <v xml:space="preserve">539721 Úbytky hodnot - KR - </v>
          </cell>
          <cell r="B2011"/>
          <cell r="C2011">
            <v>0</v>
          </cell>
          <cell r="D2011"/>
          <cell r="E2011"/>
          <cell r="F2011"/>
        </row>
        <row r="2012">
          <cell r="A2012" t="str">
            <v>539721 Úbytky hodnot - KR - AFS - SD</v>
          </cell>
          <cell r="B2012"/>
          <cell r="C2012">
            <v>0</v>
          </cell>
          <cell r="D2012"/>
          <cell r="E2012"/>
          <cell r="F2012"/>
        </row>
        <row r="2013">
          <cell r="A2013" t="str">
            <v xml:space="preserve">539722 Úbytky hodnot - CR - </v>
          </cell>
          <cell r="B2013"/>
          <cell r="C2013">
            <v>25528379.23</v>
          </cell>
          <cell r="D2013"/>
          <cell r="E2013"/>
        </row>
        <row r="2014">
          <cell r="A2014" t="str">
            <v>539722 Úbytky hodnot - CR - AFS - akcie</v>
          </cell>
          <cell r="B2014"/>
          <cell r="C2014">
            <v>25528379.23</v>
          </cell>
          <cell r="D2014"/>
          <cell r="E2014"/>
        </row>
        <row r="2015">
          <cell r="A2015" t="str">
            <v xml:space="preserve">539723 Úbytky hodnot - KR - </v>
          </cell>
          <cell r="B2015"/>
          <cell r="C2015">
            <v>0</v>
          </cell>
          <cell r="D2015"/>
          <cell r="E2015"/>
        </row>
        <row r="2016">
          <cell r="A2016" t="str">
            <v>539723 Úbytky hodnot - KR - AFS - akcie</v>
          </cell>
          <cell r="B2016"/>
          <cell r="C2016">
            <v>0</v>
          </cell>
          <cell r="D2016"/>
          <cell r="E2016"/>
        </row>
        <row r="2017">
          <cell r="A2017" t="str">
            <v>539755 Úbytky hodn. -swap-ku</v>
          </cell>
          <cell r="B2017"/>
          <cell r="C2017">
            <v>2336921.65</v>
          </cell>
          <cell r="D2017"/>
          <cell r="E2017"/>
          <cell r="F2017"/>
        </row>
        <row r="2018">
          <cell r="A2018" t="str">
            <v>539755 Úbytky hodn. -swap-kurz.ztr. -derivát</v>
          </cell>
          <cell r="B2018"/>
          <cell r="C2018">
            <v>2336921.65</v>
          </cell>
          <cell r="D2018"/>
          <cell r="E2018"/>
          <cell r="F2018"/>
        </row>
        <row r="2019">
          <cell r="A2019" t="str">
            <v>539850 Úbytky hodnot-CR-AFV-</v>
          </cell>
          <cell r="B2019"/>
          <cell r="C2019">
            <v>9758921.6799999997</v>
          </cell>
          <cell r="D2019"/>
          <cell r="E2019"/>
        </row>
        <row r="2020">
          <cell r="A2020" t="str">
            <v>539850 Úbytky hodnot-CR-AFV-inv.fondy-zásoba UL</v>
          </cell>
          <cell r="B2020"/>
          <cell r="C2020">
            <v>9758921.6799999997</v>
          </cell>
          <cell r="D2020"/>
          <cell r="E2020"/>
        </row>
        <row r="2021">
          <cell r="A2021" t="str">
            <v>539935 Kurzová ztráta nereal</v>
          </cell>
          <cell r="B2021"/>
          <cell r="C2021">
            <v>312044.09999999998</v>
          </cell>
          <cell r="D2021"/>
          <cell r="E2021"/>
          <cell r="F2021"/>
        </row>
        <row r="2022">
          <cell r="A2022" t="str">
            <v>539935 Kurzová ztráta nereal. - devizové účty</v>
          </cell>
          <cell r="B2022"/>
          <cell r="C2022">
            <v>312044.09999999998</v>
          </cell>
          <cell r="D2022"/>
          <cell r="E2022"/>
          <cell r="F2022"/>
        </row>
        <row r="2023">
          <cell r="A2023" t="str">
            <v>547400 Tvorba OP k pohledávk</v>
          </cell>
          <cell r="B2023"/>
          <cell r="C2023">
            <v>41511041.289999999</v>
          </cell>
          <cell r="D2023"/>
          <cell r="E2023"/>
          <cell r="F2023"/>
        </row>
        <row r="2024">
          <cell r="A2024" t="str">
            <v>547400 Tvorba OP k pohledávkám z pojistného-daňová</v>
          </cell>
          <cell r="B2024"/>
          <cell r="C2024">
            <v>41511041.289999999</v>
          </cell>
          <cell r="D2024"/>
          <cell r="E2024"/>
          <cell r="F2024"/>
        </row>
        <row r="2025">
          <cell r="A2025" t="str">
            <v>547420 Odpis pohledávek za d</v>
          </cell>
          <cell r="B2025"/>
          <cell r="C2025">
            <v>128269.47</v>
          </cell>
          <cell r="D2025"/>
          <cell r="E2025"/>
          <cell r="F2025"/>
        </row>
        <row r="2026">
          <cell r="A2026" t="str">
            <v>547420 Odpis pohledávek za dlužníky z př.pojištění-daňový</v>
          </cell>
          <cell r="B2026"/>
          <cell r="C2026">
            <v>128269.47</v>
          </cell>
          <cell r="D2026"/>
          <cell r="E2026"/>
          <cell r="F2026"/>
        </row>
        <row r="2027">
          <cell r="A2027" t="str">
            <v>547430 Odpis pohledávek za d</v>
          </cell>
          <cell r="B2027"/>
          <cell r="C2027">
            <v>514982.84</v>
          </cell>
          <cell r="D2027"/>
          <cell r="E2027"/>
          <cell r="F2027"/>
        </row>
        <row r="2028">
          <cell r="A2028" t="str">
            <v>547430 Odpis pohledávek za dlužníky z př.poj.-nedaňový</v>
          </cell>
          <cell r="B2028"/>
          <cell r="C2028">
            <v>514982.84</v>
          </cell>
          <cell r="D2028"/>
          <cell r="E2028"/>
          <cell r="F2028"/>
        </row>
        <row r="2029">
          <cell r="A2029" t="str">
            <v>547490 Tvorba OP k pohledávk</v>
          </cell>
          <cell r="B2029"/>
          <cell r="C2029">
            <v>27463202.52</v>
          </cell>
          <cell r="D2029"/>
          <cell r="E2029"/>
          <cell r="F2029"/>
        </row>
        <row r="2030">
          <cell r="A2030" t="str">
            <v>547490 Tvorba OP k pohledávkám z pojistného - nedaň.</v>
          </cell>
          <cell r="B2030"/>
          <cell r="C2030">
            <v>27463202.52</v>
          </cell>
          <cell r="D2030"/>
          <cell r="E2030"/>
          <cell r="F2030"/>
        </row>
        <row r="2031">
          <cell r="A2031" t="str">
            <v>547500 Tvorba OP k pohl.ze s</v>
          </cell>
          <cell r="B2031"/>
          <cell r="C2031">
            <v>5960035.5099999998</v>
          </cell>
          <cell r="D2031"/>
          <cell r="E2031"/>
          <cell r="F2031"/>
        </row>
        <row r="2032">
          <cell r="A2032" t="str">
            <v>547500 Tvorba OP k pohl.ze soudn.rozhodn.-daňová</v>
          </cell>
          <cell r="B2032"/>
          <cell r="C2032">
            <v>5960035.5099999998</v>
          </cell>
          <cell r="D2032"/>
          <cell r="E2032"/>
          <cell r="F2032"/>
        </row>
        <row r="2033">
          <cell r="A2033" t="str">
            <v xml:space="preserve">547590 Tvorba OP k pohl. ze </v>
          </cell>
          <cell r="B2033"/>
          <cell r="C2033">
            <v>2647469.31</v>
          </cell>
          <cell r="D2033"/>
          <cell r="E2033"/>
          <cell r="F2033"/>
        </row>
        <row r="2034">
          <cell r="A2034" t="str">
            <v>547590 Tvorba OP k pohl. ze soudn.rozhodn. - nedaň.</v>
          </cell>
          <cell r="B2034"/>
          <cell r="C2034">
            <v>2647469.31</v>
          </cell>
          <cell r="D2034"/>
          <cell r="E2034"/>
          <cell r="F2034"/>
        </row>
        <row r="2035">
          <cell r="A2035" t="str">
            <v>547800 Tvorba OP k pohledávk</v>
          </cell>
          <cell r="B2035"/>
          <cell r="C2035">
            <v>1608878</v>
          </cell>
          <cell r="D2035"/>
          <cell r="E2035"/>
          <cell r="F2035"/>
        </row>
        <row r="2036">
          <cell r="A2036" t="str">
            <v>547800 Tvorba OP k pohledávkám za zprostředk.-daňová</v>
          </cell>
          <cell r="B2036"/>
          <cell r="C2036">
            <v>1608878</v>
          </cell>
          <cell r="D2036"/>
          <cell r="E2036"/>
          <cell r="F2036"/>
        </row>
        <row r="2037">
          <cell r="A2037" t="str">
            <v>547809 Tvorba OP k pohledávk</v>
          </cell>
          <cell r="B2037"/>
          <cell r="C2037">
            <v>222204</v>
          </cell>
          <cell r="D2037"/>
          <cell r="E2037"/>
          <cell r="F2037"/>
        </row>
        <row r="2038">
          <cell r="A2038" t="str">
            <v>547809 Tvorba OP k pohledávkám za zprostředk.-nedaňová</v>
          </cell>
          <cell r="B2038"/>
          <cell r="C2038">
            <v>222204</v>
          </cell>
          <cell r="D2038"/>
          <cell r="E2038"/>
          <cell r="F2038"/>
        </row>
        <row r="2039">
          <cell r="A2039" t="str">
            <v>547851 Odpis pohl. za zprost</v>
          </cell>
          <cell r="B2039"/>
          <cell r="C2039">
            <v>0</v>
          </cell>
          <cell r="D2039"/>
          <cell r="E2039"/>
        </row>
        <row r="2040">
          <cell r="A2040" t="str">
            <v>547851 Odpis pohl. za zprostředkovateli-daň</v>
          </cell>
          <cell r="B2040"/>
          <cell r="C2040">
            <v>0</v>
          </cell>
          <cell r="D2040"/>
          <cell r="E2040"/>
        </row>
        <row r="2041">
          <cell r="A2041" t="str">
            <v>547852 Odpis pohl. za zprost</v>
          </cell>
          <cell r="B2041"/>
          <cell r="C2041">
            <v>0</v>
          </cell>
          <cell r="D2041"/>
          <cell r="E2041"/>
        </row>
        <row r="2042">
          <cell r="A2042" t="str">
            <v>547852 Odpis pohl. za zprostředkovateli-nedaň.</v>
          </cell>
          <cell r="B2042"/>
          <cell r="C2042">
            <v>0</v>
          </cell>
          <cell r="D2042"/>
          <cell r="E2042"/>
        </row>
        <row r="2043">
          <cell r="A2043" t="str">
            <v>551400 Náklady na FU - Admin</v>
          </cell>
          <cell r="B2043"/>
          <cell r="C2043">
            <v>36137.4</v>
          </cell>
          <cell r="D2043"/>
          <cell r="E2043"/>
        </row>
        <row r="2044">
          <cell r="A2044" t="str">
            <v>551400 Náklady na FU - Administration Fees -NP</v>
          </cell>
          <cell r="B2044"/>
          <cell r="C2044">
            <v>36137.4</v>
          </cell>
          <cell r="D2044"/>
          <cell r="E2044"/>
        </row>
        <row r="2045">
          <cell r="A2045" t="str">
            <v>551571 Úrokový náklad z depo</v>
          </cell>
          <cell r="B2045"/>
          <cell r="C2045">
            <v>321094.02</v>
          </cell>
          <cell r="D2045"/>
          <cell r="E2045"/>
        </row>
        <row r="2046">
          <cell r="A2046" t="str">
            <v>551571 Úrokový náklad z depoz.při pas.zaj.-VIG-NP</v>
          </cell>
          <cell r="B2046"/>
          <cell r="C2046">
            <v>321094.02</v>
          </cell>
          <cell r="D2046"/>
          <cell r="E2046"/>
        </row>
        <row r="2047">
          <cell r="A2047" t="str">
            <v>551700 Náklady na FU - Asset</v>
          </cell>
          <cell r="B2047"/>
          <cell r="C2047">
            <v>254428.94</v>
          </cell>
          <cell r="D2047"/>
          <cell r="E2047"/>
        </row>
        <row r="2048">
          <cell r="A2048" t="str">
            <v>551700 Náklady na FU - Asset Manag.Fees - AFV - NP</v>
          </cell>
          <cell r="B2048"/>
          <cell r="C2048">
            <v>254428.94</v>
          </cell>
          <cell r="D2048"/>
          <cell r="E2048"/>
        </row>
        <row r="2049">
          <cell r="A2049" t="str">
            <v>555100 Zůstatková cena stave</v>
          </cell>
          <cell r="B2049"/>
          <cell r="C2049">
            <v>0</v>
          </cell>
          <cell r="D2049"/>
          <cell r="E2049"/>
        </row>
        <row r="2050">
          <cell r="A2050" t="str">
            <v>555100 Zůstatková cena staveb</v>
          </cell>
          <cell r="B2050"/>
          <cell r="C2050">
            <v>0</v>
          </cell>
          <cell r="D2050"/>
          <cell r="E2050"/>
        </row>
        <row r="2051">
          <cell r="A2051" t="str">
            <v>555102 Zůstatková cena budov</v>
          </cell>
          <cell r="B2051"/>
          <cell r="C2051">
            <v>0</v>
          </cell>
          <cell r="D2051"/>
          <cell r="E2051"/>
        </row>
        <row r="2052">
          <cell r="A2052" t="str">
            <v>555102 Zůstatková cena budovy - daňová</v>
          </cell>
          <cell r="B2052"/>
          <cell r="C2052">
            <v>0</v>
          </cell>
          <cell r="D2052"/>
          <cell r="E2052"/>
        </row>
        <row r="2053">
          <cell r="A2053" t="str">
            <v xml:space="preserve">555523 Náklady na realizaci </v>
          </cell>
          <cell r="B2053"/>
          <cell r="C2053">
            <v>8740875.4600000009</v>
          </cell>
          <cell r="D2053"/>
          <cell r="E2053"/>
        </row>
        <row r="2054">
          <cell r="A2054" t="str">
            <v>555523 Náklady na realizaci - AFS - inv.fondy  - NP</v>
          </cell>
          <cell r="B2054"/>
          <cell r="C2054">
            <v>8740875.4600000009</v>
          </cell>
          <cell r="D2054"/>
          <cell r="E2054"/>
        </row>
        <row r="2055">
          <cell r="A2055" t="str">
            <v xml:space="preserve">555700 Náklady na realizaci </v>
          </cell>
          <cell r="B2055"/>
          <cell r="C2055">
            <v>136489785.84999999</v>
          </cell>
          <cell r="D2055"/>
          <cell r="E2055"/>
          <cell r="F2055"/>
        </row>
        <row r="2056">
          <cell r="A2056" t="str">
            <v>555700 Náklady na realizaci - AFS - SD - NP</v>
          </cell>
          <cell r="B2056"/>
          <cell r="C2056">
            <v>136489785.84999999</v>
          </cell>
          <cell r="D2056"/>
          <cell r="E2056"/>
          <cell r="F2056"/>
        </row>
        <row r="2057">
          <cell r="A2057" t="str">
            <v>558345 Spotřeba drobného hmo</v>
          </cell>
          <cell r="B2057"/>
          <cell r="C2057">
            <v>728969</v>
          </cell>
          <cell r="D2057"/>
          <cell r="E2057"/>
          <cell r="F2057"/>
        </row>
        <row r="2058">
          <cell r="A2058" t="str">
            <v>558345 Spotřeba drobného hmotného majetku</v>
          </cell>
          <cell r="B2058"/>
          <cell r="C2058">
            <v>728969</v>
          </cell>
          <cell r="D2058"/>
          <cell r="E2058"/>
          <cell r="F2058"/>
        </row>
        <row r="2059">
          <cell r="A2059" t="str">
            <v>558349 Spotřebované techn.zh</v>
          </cell>
          <cell r="B2059"/>
          <cell r="C2059">
            <v>0</v>
          </cell>
          <cell r="D2059"/>
          <cell r="E2059"/>
        </row>
        <row r="2060">
          <cell r="A2060" t="str">
            <v>558349 Spotřebované techn.zhodn. majetku do 40 tis.Kč</v>
          </cell>
          <cell r="B2060"/>
          <cell r="C2060">
            <v>0</v>
          </cell>
          <cell r="D2060"/>
          <cell r="E2060"/>
        </row>
        <row r="2061">
          <cell r="A2061" t="str">
            <v>558400 Opravy a údržba</v>
          </cell>
          <cell r="B2061"/>
          <cell r="C2061">
            <v>0</v>
          </cell>
          <cell r="D2061"/>
          <cell r="E2061"/>
        </row>
        <row r="2062">
          <cell r="A2062" t="str">
            <v>558400 Opravy a údržba</v>
          </cell>
          <cell r="B2062"/>
          <cell r="C2062">
            <v>0</v>
          </cell>
          <cell r="D2062"/>
          <cell r="E2062"/>
        </row>
        <row r="2063">
          <cell r="A2063" t="str">
            <v>558411 Opravy a údržba budov</v>
          </cell>
          <cell r="B2063"/>
          <cell r="C2063">
            <v>403987.58</v>
          </cell>
          <cell r="D2063"/>
          <cell r="E2063"/>
          <cell r="F2063"/>
        </row>
        <row r="2064">
          <cell r="A2064" t="str">
            <v>558411 Opravy a údržba budov</v>
          </cell>
          <cell r="B2064"/>
          <cell r="C2064">
            <v>403987.58</v>
          </cell>
          <cell r="D2064"/>
          <cell r="E2064"/>
          <cell r="F2064"/>
        </row>
        <row r="2065">
          <cell r="A2065" t="str">
            <v>558413 Opravy a údržba ostat</v>
          </cell>
          <cell r="B2065"/>
          <cell r="C2065">
            <v>7188</v>
          </cell>
          <cell r="D2065"/>
          <cell r="E2065"/>
        </row>
        <row r="2066">
          <cell r="A2066" t="str">
            <v>558413 Opravy a údržba ostatní</v>
          </cell>
          <cell r="B2066"/>
          <cell r="C2066">
            <v>7188</v>
          </cell>
          <cell r="D2066"/>
          <cell r="E2066"/>
        </row>
        <row r="2067">
          <cell r="A2067" t="str">
            <v>558810 Odpisy nehmotného maj</v>
          </cell>
          <cell r="B2067"/>
          <cell r="C2067">
            <v>17352300</v>
          </cell>
          <cell r="D2067"/>
          <cell r="E2067"/>
          <cell r="F2067"/>
        </row>
        <row r="2068">
          <cell r="A2068" t="str">
            <v>558810 Odpisy nehmotného majetku</v>
          </cell>
          <cell r="B2068"/>
          <cell r="C2068">
            <v>17352300</v>
          </cell>
          <cell r="D2068"/>
          <cell r="E2068"/>
          <cell r="F2068"/>
        </row>
        <row r="2069">
          <cell r="A2069" t="str">
            <v>558820 Odpisy hmotného majet</v>
          </cell>
          <cell r="B2069"/>
          <cell r="C2069">
            <v>14072518</v>
          </cell>
          <cell r="D2069"/>
          <cell r="E2069"/>
          <cell r="F2069"/>
        </row>
        <row r="2070">
          <cell r="A2070" t="str">
            <v>558820 Odpisy hmotného majetku</v>
          </cell>
          <cell r="B2070"/>
          <cell r="C2070">
            <v>14072518</v>
          </cell>
          <cell r="D2070"/>
          <cell r="E2070"/>
          <cell r="F2070"/>
        </row>
        <row r="2071">
          <cell r="A2071" t="str">
            <v>558826 Odpisy technického zh</v>
          </cell>
          <cell r="B2071"/>
          <cell r="C2071">
            <v>115358</v>
          </cell>
          <cell r="D2071"/>
          <cell r="E2071"/>
          <cell r="F2071"/>
        </row>
        <row r="2072">
          <cell r="A2072" t="str">
            <v>558826 Odpisy technického zhodnocení najatého majetku</v>
          </cell>
          <cell r="B2072"/>
          <cell r="C2072">
            <v>115358</v>
          </cell>
          <cell r="D2072"/>
          <cell r="E2072"/>
          <cell r="F2072"/>
        </row>
        <row r="2073">
          <cell r="A2073" t="str">
            <v>558832 Zůstatková cena provo</v>
          </cell>
          <cell r="B2073"/>
          <cell r="C2073">
            <v>316428</v>
          </cell>
          <cell r="D2073"/>
          <cell r="E2073"/>
          <cell r="F2073"/>
        </row>
        <row r="2074">
          <cell r="A2074" t="str">
            <v>558832 Zůstatková cena provozního HM při vyřazení.AM-neda</v>
          </cell>
          <cell r="B2074"/>
          <cell r="C2074">
            <v>316428</v>
          </cell>
          <cell r="D2074"/>
          <cell r="E2074"/>
          <cell r="F2074"/>
        </row>
        <row r="2075">
          <cell r="A2075" t="str">
            <v>558833 Zůstatková cena prov.</v>
          </cell>
          <cell r="B2075"/>
          <cell r="C2075">
            <v>0</v>
          </cell>
          <cell r="D2075"/>
          <cell r="E2075"/>
          <cell r="F2075"/>
        </row>
        <row r="2076">
          <cell r="A2076" t="str">
            <v>558833 Zůstatková cena prov.HM při vyřazení.-daňová</v>
          </cell>
          <cell r="B2076"/>
          <cell r="C2076">
            <v>0</v>
          </cell>
          <cell r="D2076"/>
          <cell r="E2076"/>
          <cell r="F2076"/>
        </row>
        <row r="2077">
          <cell r="A2077" t="str">
            <v>558834 Zůstatková cena nepro</v>
          </cell>
          <cell r="B2077"/>
          <cell r="C2077">
            <v>0</v>
          </cell>
          <cell r="D2077"/>
          <cell r="E2077"/>
          <cell r="F2077"/>
        </row>
        <row r="2078">
          <cell r="A2078" t="str">
            <v>558834 Zůstatková cena neprov.HM při vyřazení - nedaň.</v>
          </cell>
          <cell r="B2078"/>
          <cell r="C2078">
            <v>0</v>
          </cell>
          <cell r="D2078"/>
          <cell r="E2078"/>
          <cell r="F2078"/>
        </row>
        <row r="2079">
          <cell r="A2079" t="str">
            <v>558837 Zůstatková cena majet</v>
          </cell>
          <cell r="B2079"/>
          <cell r="C2079">
            <v>0</v>
          </cell>
          <cell r="D2079"/>
          <cell r="E2079"/>
          <cell r="F2079"/>
        </row>
        <row r="2080">
          <cell r="A2080" t="str">
            <v>558837 Zůstatková cena majetku neodpisovaného-daňová</v>
          </cell>
          <cell r="B2080"/>
          <cell r="C2080">
            <v>0</v>
          </cell>
          <cell r="D2080"/>
          <cell r="E2080"/>
          <cell r="F2080"/>
        </row>
        <row r="2081">
          <cell r="A2081" t="str">
            <v>558911 Kurzové ztráty</v>
          </cell>
          <cell r="B2081"/>
          <cell r="C2081">
            <v>149.53</v>
          </cell>
          <cell r="D2081"/>
          <cell r="E2081"/>
          <cell r="F2081"/>
        </row>
        <row r="2082">
          <cell r="A2082" t="str">
            <v>558911 Kurzové ztráty</v>
          </cell>
          <cell r="B2082"/>
          <cell r="C2082">
            <v>149.53</v>
          </cell>
          <cell r="D2082"/>
          <cell r="E2082"/>
          <cell r="F2082"/>
        </row>
        <row r="2083">
          <cell r="A2083" t="str">
            <v>558941 Rozdíly v placení</v>
          </cell>
          <cell r="B2083"/>
          <cell r="C2083">
            <v>0.54</v>
          </cell>
          <cell r="D2083"/>
          <cell r="E2083"/>
          <cell r="F2083"/>
        </row>
        <row r="2084">
          <cell r="A2084" t="str">
            <v>558941 Rozdíly v placení</v>
          </cell>
          <cell r="B2084"/>
          <cell r="C2084">
            <v>0.54</v>
          </cell>
          <cell r="D2084"/>
          <cell r="E2084"/>
          <cell r="F2084"/>
        </row>
        <row r="2085">
          <cell r="A2085" t="str">
            <v>558999 Převedené netechnické</v>
          </cell>
          <cell r="B2085"/>
          <cell r="C2085">
            <v>0</v>
          </cell>
          <cell r="D2085"/>
          <cell r="E2085"/>
          <cell r="F2085"/>
        </row>
        <row r="2086">
          <cell r="A2086" t="str">
            <v>558999 Převedené netechnické náklady</v>
          </cell>
          <cell r="B2086"/>
          <cell r="C2086">
            <v>0</v>
          </cell>
          <cell r="D2086"/>
          <cell r="E2086"/>
          <cell r="F2086"/>
        </row>
        <row r="2087">
          <cell r="A2087" t="str">
            <v>562400 Daň z nemovitostí</v>
          </cell>
          <cell r="B2087"/>
          <cell r="C2087">
            <v>18994</v>
          </cell>
          <cell r="D2087"/>
          <cell r="E2087"/>
          <cell r="F2087"/>
        </row>
        <row r="2088">
          <cell r="A2088" t="str">
            <v>562400 Daň z nemovitostí</v>
          </cell>
          <cell r="B2088"/>
          <cell r="C2088">
            <v>18994</v>
          </cell>
          <cell r="D2088"/>
          <cell r="E2088"/>
          <cell r="F2088"/>
        </row>
        <row r="2089">
          <cell r="A2089" t="str">
            <v>562500 Daň silniční</v>
          </cell>
          <cell r="B2089"/>
          <cell r="C2089">
            <v>37340</v>
          </cell>
          <cell r="D2089"/>
          <cell r="E2089"/>
        </row>
        <row r="2090">
          <cell r="A2090" t="str">
            <v>562500 Daň silniční</v>
          </cell>
          <cell r="B2090"/>
          <cell r="C2090">
            <v>37340</v>
          </cell>
          <cell r="D2090"/>
          <cell r="E2090"/>
        </row>
        <row r="2091">
          <cell r="A2091" t="str">
            <v>562700 Daně a poplatky správ</v>
          </cell>
          <cell r="B2091"/>
          <cell r="C2091">
            <v>36524</v>
          </cell>
          <cell r="D2091"/>
          <cell r="E2091"/>
        </row>
        <row r="2092">
          <cell r="A2092" t="str">
            <v>562700 Daně a poplatky správní</v>
          </cell>
          <cell r="B2092"/>
          <cell r="C2092">
            <v>36524</v>
          </cell>
          <cell r="D2092"/>
          <cell r="E2092"/>
        </row>
        <row r="2093">
          <cell r="A2093" t="str">
            <v>562710 Daně a poplatky hraze</v>
          </cell>
          <cell r="B2093"/>
          <cell r="C2093">
            <v>8910</v>
          </cell>
          <cell r="D2093"/>
          <cell r="E2093"/>
          <cell r="F2093"/>
        </row>
        <row r="2094">
          <cell r="A2094" t="str">
            <v>562710 Daně a poplatky hrazené kolky</v>
          </cell>
          <cell r="B2094"/>
          <cell r="C2094">
            <v>8910</v>
          </cell>
          <cell r="D2094"/>
          <cell r="E2094"/>
          <cell r="F2094"/>
        </row>
        <row r="2095">
          <cell r="A2095" t="str">
            <v>562720 Daně a poplatky ostat</v>
          </cell>
          <cell r="B2095"/>
          <cell r="C2095">
            <v>81538.16</v>
          </cell>
          <cell r="D2095"/>
          <cell r="E2095"/>
        </row>
        <row r="2096">
          <cell r="A2096" t="str">
            <v>562720 Daně a poplatky ostatní</v>
          </cell>
          <cell r="B2096"/>
          <cell r="C2096">
            <v>81538.16</v>
          </cell>
          <cell r="D2096"/>
          <cell r="E2096"/>
        </row>
        <row r="2097">
          <cell r="A2097" t="str">
            <v xml:space="preserve">564523 Úbytky hodnot - CR - </v>
          </cell>
          <cell r="B2097"/>
          <cell r="C2097">
            <v>18711.02</v>
          </cell>
          <cell r="D2097"/>
          <cell r="E2097"/>
          <cell r="F2097"/>
        </row>
        <row r="2098">
          <cell r="A2098" t="str">
            <v>564523 Úbytky hodnot - CR - AFS - inv.fondy</v>
          </cell>
          <cell r="B2098"/>
          <cell r="C2098">
            <v>18711.02</v>
          </cell>
          <cell r="D2098"/>
          <cell r="E2098"/>
          <cell r="F2098"/>
        </row>
        <row r="2099">
          <cell r="A2099" t="str">
            <v>564700 Úbytky hodnot - CR-AF</v>
          </cell>
          <cell r="B2099"/>
          <cell r="C2099">
            <v>2130556.94</v>
          </cell>
          <cell r="D2099"/>
          <cell r="E2099"/>
          <cell r="F2099"/>
        </row>
        <row r="2100">
          <cell r="A2100" t="str">
            <v>564700 Úbytky hodnot - CR-AFS-SD</v>
          </cell>
          <cell r="B2100"/>
          <cell r="C2100">
            <v>2130556.94</v>
          </cell>
          <cell r="D2100"/>
          <cell r="E2100"/>
          <cell r="F2100"/>
        </row>
        <row r="2101">
          <cell r="A2101" t="str">
            <v xml:space="preserve">571100 Daň z příjmů z běžné </v>
          </cell>
          <cell r="B2101"/>
          <cell r="C2101">
            <v>-594700</v>
          </cell>
          <cell r="D2101"/>
          <cell r="E2101"/>
          <cell r="F2101"/>
        </row>
        <row r="2102">
          <cell r="A2102" t="str">
            <v>571100 Daň z příjmů z běžné činnosti splatná</v>
          </cell>
          <cell r="B2102"/>
          <cell r="C2102">
            <v>-594700</v>
          </cell>
          <cell r="D2102"/>
          <cell r="E2102"/>
          <cell r="F2102"/>
        </row>
        <row r="2103">
          <cell r="A2103" t="str">
            <v>572100 Odložená daň</v>
          </cell>
          <cell r="B2103"/>
          <cell r="C2103">
            <v>0</v>
          </cell>
          <cell r="D2103"/>
          <cell r="E2103"/>
          <cell r="F2103"/>
        </row>
        <row r="2104">
          <cell r="A2104" t="str">
            <v>572100 Odložená daň</v>
          </cell>
          <cell r="B2104"/>
          <cell r="C2104">
            <v>0</v>
          </cell>
          <cell r="D2104"/>
          <cell r="E2104"/>
          <cell r="F2104"/>
        </row>
        <row r="2105">
          <cell r="A2105" t="str">
            <v>601100 Předepsané hrubé poji</v>
          </cell>
          <cell r="B2105"/>
          <cell r="C2105">
            <v>-75621017</v>
          </cell>
          <cell r="D2105"/>
          <cell r="E2105"/>
          <cell r="F2105"/>
        </row>
        <row r="2106">
          <cell r="A2106" t="str">
            <v>601100 Předepsané hrubé pojistné - neživotní pojištění</v>
          </cell>
          <cell r="B2106"/>
          <cell r="C2106">
            <v>-75621017</v>
          </cell>
          <cell r="D2106"/>
          <cell r="E2106"/>
          <cell r="F2106"/>
        </row>
        <row r="2107">
          <cell r="A2107" t="str">
            <v>601180 Předepsané hrubé poji</v>
          </cell>
          <cell r="B2107"/>
          <cell r="C2107">
            <v>-373314404</v>
          </cell>
          <cell r="D2107"/>
          <cell r="E2107"/>
          <cell r="F2107"/>
        </row>
        <row r="2108">
          <cell r="A2108" t="str">
            <v>601180 Předepsané hrubé pojistné-rizikové-CPV</v>
          </cell>
          <cell r="B2108"/>
          <cell r="C2108">
            <v>-373314404</v>
          </cell>
          <cell r="D2108"/>
          <cell r="E2108"/>
          <cell r="F2108"/>
        </row>
        <row r="2109">
          <cell r="A2109" t="str">
            <v xml:space="preserve">602180 Předepsané poj.post. </v>
          </cell>
          <cell r="B2109"/>
          <cell r="C2109">
            <v>373313802.83999997</v>
          </cell>
          <cell r="D2109"/>
          <cell r="E2109"/>
          <cell r="F2109"/>
        </row>
        <row r="2110">
          <cell r="A2110" t="str">
            <v>602180 Předepsané poj.post. zaj.-CPV</v>
          </cell>
          <cell r="B2110"/>
          <cell r="C2110">
            <v>373313802.83999997</v>
          </cell>
          <cell r="D2110"/>
          <cell r="E2110"/>
          <cell r="F2110"/>
        </row>
        <row r="2111">
          <cell r="A2111" t="str">
            <v>602520 Předepsané hrubé poji</v>
          </cell>
          <cell r="B2111"/>
          <cell r="C2111">
            <v>36140194</v>
          </cell>
          <cell r="D2111"/>
          <cell r="E2111"/>
          <cell r="F2111"/>
        </row>
        <row r="2112">
          <cell r="A2112" t="str">
            <v>602520 Předepsané hrubé pojistné post. zaj. - VIG</v>
          </cell>
          <cell r="B2112"/>
          <cell r="C2112">
            <v>36140194</v>
          </cell>
          <cell r="D2112"/>
          <cell r="E2112"/>
          <cell r="F2112"/>
        </row>
        <row r="2113">
          <cell r="A2113" t="str">
            <v>603100 Použití rezervy na po</v>
          </cell>
          <cell r="B2113"/>
          <cell r="C2113">
            <v>-10009610</v>
          </cell>
          <cell r="D2113"/>
          <cell r="E2113"/>
          <cell r="F2113"/>
        </row>
        <row r="2114">
          <cell r="A2114" t="str">
            <v>603100 Použití rezervy na pojistná plnění - neživotní poj</v>
          </cell>
          <cell r="B2114"/>
          <cell r="C2114">
            <v>-10009610</v>
          </cell>
          <cell r="D2114"/>
          <cell r="E2114"/>
          <cell r="F2114"/>
        </row>
        <row r="2115">
          <cell r="A2115" t="str">
            <v xml:space="preserve">603120 Použití rezervy RBNS </v>
          </cell>
          <cell r="B2115"/>
          <cell r="C2115">
            <v>-39889038</v>
          </cell>
          <cell r="D2115"/>
          <cell r="E2115"/>
        </row>
        <row r="2116">
          <cell r="A2116" t="str">
            <v>603120 Použití rezervy RBNS - předch.roky</v>
          </cell>
          <cell r="B2116"/>
          <cell r="C2116">
            <v>-39889038</v>
          </cell>
          <cell r="D2116"/>
          <cell r="E2116"/>
        </row>
        <row r="2117">
          <cell r="A2117" t="str">
            <v>603180 Použití rezervy na po</v>
          </cell>
          <cell r="B2117"/>
          <cell r="C2117">
            <v>-9627987</v>
          </cell>
          <cell r="D2117"/>
          <cell r="E2117"/>
        </row>
        <row r="2118">
          <cell r="A2118" t="str">
            <v>603180 Použití rezervy na poj.plnění-ohl.-běžný rok-CPV</v>
          </cell>
          <cell r="B2118"/>
          <cell r="C2118">
            <v>-9627987</v>
          </cell>
          <cell r="D2118"/>
          <cell r="E2118"/>
        </row>
        <row r="2119">
          <cell r="A2119" t="str">
            <v>603182 Použití rezervy na po</v>
          </cell>
          <cell r="B2119"/>
          <cell r="C2119">
            <v>-65197738</v>
          </cell>
          <cell r="D2119"/>
          <cell r="E2119"/>
        </row>
        <row r="2120">
          <cell r="A2120" t="str">
            <v>603182 Použití rezervy na poj.plnění-ohl.-min. rok - CPV</v>
          </cell>
          <cell r="B2120"/>
          <cell r="C2120">
            <v>-65197738</v>
          </cell>
          <cell r="D2120"/>
          <cell r="E2120"/>
        </row>
        <row r="2121">
          <cell r="A2121" t="str">
            <v xml:space="preserve">603200 Použití rezervy IBNR </v>
          </cell>
          <cell r="B2121"/>
          <cell r="C2121">
            <v>-402363</v>
          </cell>
          <cell r="D2121"/>
          <cell r="E2121"/>
        </row>
        <row r="2122">
          <cell r="A2122" t="str">
            <v>603200 Použití rezervy IBNR - neživotní pojištění</v>
          </cell>
          <cell r="B2122"/>
          <cell r="C2122">
            <v>-402363</v>
          </cell>
          <cell r="D2122"/>
          <cell r="E2122"/>
        </row>
        <row r="2123">
          <cell r="A2123" t="str">
            <v xml:space="preserve">603220 Použití rezervy IBNR </v>
          </cell>
          <cell r="B2123"/>
          <cell r="C2123">
            <v>-95853813.590000004</v>
          </cell>
          <cell r="D2123"/>
          <cell r="E2123"/>
        </row>
        <row r="2124">
          <cell r="A2124" t="str">
            <v>603220 Použití rezervy IBNR - předch. roky</v>
          </cell>
          <cell r="B2124"/>
          <cell r="C2124">
            <v>-95853813.590000004</v>
          </cell>
          <cell r="D2124"/>
          <cell r="E2124"/>
        </row>
        <row r="2125">
          <cell r="A2125" t="str">
            <v>603280 Použití rezervy na po</v>
          </cell>
          <cell r="B2125"/>
          <cell r="C2125">
            <v>0</v>
          </cell>
          <cell r="D2125"/>
          <cell r="E2125"/>
        </row>
        <row r="2126">
          <cell r="A2126" t="str">
            <v>603280 Použití rezervy na poj.plnění-neohl.-běžný rok-CPV</v>
          </cell>
          <cell r="B2126"/>
          <cell r="C2126">
            <v>0</v>
          </cell>
          <cell r="D2126"/>
          <cell r="E2126"/>
        </row>
        <row r="2127">
          <cell r="A2127" t="str">
            <v>603282 Použití rezervy na po</v>
          </cell>
          <cell r="B2127"/>
          <cell r="C2127">
            <v>-26126980.530000001</v>
          </cell>
          <cell r="D2127"/>
          <cell r="E2127"/>
        </row>
        <row r="2128">
          <cell r="A2128" t="str">
            <v>603282 Použití rezervy na poj.plnění-neohl.-min. rok-CPV</v>
          </cell>
          <cell r="B2128"/>
          <cell r="C2128">
            <v>-26126980.530000001</v>
          </cell>
          <cell r="D2128"/>
          <cell r="E2128"/>
        </row>
        <row r="2129">
          <cell r="A2129" t="str">
            <v xml:space="preserve">604123 Použití rezervy RBNS </v>
          </cell>
          <cell r="B2129"/>
          <cell r="C2129">
            <v>10849303.5</v>
          </cell>
          <cell r="D2129"/>
          <cell r="E2129"/>
        </row>
        <row r="2130">
          <cell r="A2130" t="str">
            <v>604123 Použití rezervy RBNS post.- předch.rok - VIG - NP</v>
          </cell>
          <cell r="B2130"/>
          <cell r="C2130">
            <v>10849303.5</v>
          </cell>
          <cell r="D2130"/>
          <cell r="E2130"/>
        </row>
        <row r="2131">
          <cell r="A2131" t="str">
            <v xml:space="preserve">604125 Použití rezervy RBNS </v>
          </cell>
          <cell r="B2131"/>
          <cell r="C2131">
            <v>1975796</v>
          </cell>
          <cell r="D2131"/>
          <cell r="E2131"/>
          <cell r="F2131"/>
        </row>
        <row r="2132">
          <cell r="A2132" t="str">
            <v>604125 Použití rezervy RBNS post.- běž.rok - VIG - NP</v>
          </cell>
          <cell r="B2132"/>
          <cell r="C2132">
            <v>1975796</v>
          </cell>
          <cell r="D2132"/>
          <cell r="E2132"/>
          <cell r="F2132"/>
        </row>
        <row r="2133">
          <cell r="A2133" t="str">
            <v>604180 Použití rez.na poj.pl</v>
          </cell>
          <cell r="B2133"/>
          <cell r="C2133">
            <v>8572096</v>
          </cell>
          <cell r="D2133"/>
          <cell r="E2133"/>
          <cell r="F2133"/>
        </row>
        <row r="2134">
          <cell r="A2134" t="str">
            <v>604180 Použití rez.na poj.plnění-ohl.-běžný rok-post.CPV</v>
          </cell>
          <cell r="B2134"/>
          <cell r="C2134">
            <v>8572096</v>
          </cell>
          <cell r="D2134"/>
          <cell r="E2134"/>
          <cell r="F2134"/>
        </row>
        <row r="2135">
          <cell r="A2135" t="str">
            <v>604182 Použití rez.na poj.pl</v>
          </cell>
          <cell r="B2135"/>
          <cell r="C2135">
            <v>51285749</v>
          </cell>
          <cell r="D2135"/>
          <cell r="E2135"/>
          <cell r="F2135"/>
        </row>
        <row r="2136">
          <cell r="A2136" t="str">
            <v>604182 Použití rez.na poj.plnění-ohl.-min. rok -post. CPV</v>
          </cell>
          <cell r="B2136"/>
          <cell r="C2136">
            <v>51285749</v>
          </cell>
          <cell r="D2136"/>
          <cell r="E2136"/>
          <cell r="F2136"/>
        </row>
        <row r="2137">
          <cell r="A2137" t="str">
            <v xml:space="preserve">604223 Použití rezervy IBNR </v>
          </cell>
          <cell r="B2137"/>
          <cell r="C2137">
            <v>6214604.4000000004</v>
          </cell>
          <cell r="D2137"/>
          <cell r="E2137"/>
          <cell r="F2137"/>
        </row>
        <row r="2138">
          <cell r="A2138" t="str">
            <v>604223 Použití rezervy IBNR - post. - předch. rok - VIG</v>
          </cell>
          <cell r="B2138"/>
          <cell r="C2138">
            <v>6214604.4000000004</v>
          </cell>
          <cell r="D2138"/>
          <cell r="E2138"/>
          <cell r="F2138"/>
        </row>
        <row r="2139">
          <cell r="A2139" t="str">
            <v xml:space="preserve">604225 Použití rezervy IBNR </v>
          </cell>
          <cell r="B2139"/>
          <cell r="C2139">
            <v>4887853.97</v>
          </cell>
          <cell r="D2139"/>
          <cell r="E2139"/>
          <cell r="F2139"/>
        </row>
        <row r="2140">
          <cell r="A2140" t="str">
            <v>604225 Použití rezervy IBNR - post. - běžný rok - VIG</v>
          </cell>
          <cell r="B2140"/>
          <cell r="C2140">
            <v>4887853.97</v>
          </cell>
          <cell r="D2140"/>
          <cell r="E2140"/>
          <cell r="F2140"/>
        </row>
        <row r="2141">
          <cell r="A2141" t="str">
            <v>604280 Použití rez.na poj.pl</v>
          </cell>
          <cell r="B2141"/>
          <cell r="C2141">
            <v>0</v>
          </cell>
          <cell r="D2141"/>
          <cell r="E2141"/>
        </row>
        <row r="2142">
          <cell r="A2142" t="str">
            <v>604280 Použití rez.na poj.plnění-neohl.-běžný rok-postCPV</v>
          </cell>
          <cell r="B2142"/>
          <cell r="C2142">
            <v>0</v>
          </cell>
          <cell r="D2142"/>
          <cell r="E2142"/>
        </row>
        <row r="2143">
          <cell r="A2143" t="str">
            <v>605100 Použití rezervy na ne</v>
          </cell>
          <cell r="B2143"/>
          <cell r="C2143">
            <v>-74477744</v>
          </cell>
          <cell r="D2143"/>
          <cell r="E2143"/>
          <cell r="F2143"/>
        </row>
        <row r="2144">
          <cell r="A2144" t="str">
            <v>605100 Použití rezervy na nezasl. pojistné - NP</v>
          </cell>
          <cell r="B2144"/>
          <cell r="C2144">
            <v>-74477744</v>
          </cell>
          <cell r="D2144"/>
          <cell r="E2144"/>
          <cell r="F2144"/>
        </row>
        <row r="2145">
          <cell r="A2145" t="str">
            <v>606520 Použití rezervy na ne</v>
          </cell>
          <cell r="B2145"/>
          <cell r="C2145">
            <v>28464006</v>
          </cell>
          <cell r="D2145"/>
          <cell r="E2145"/>
          <cell r="F2145"/>
        </row>
        <row r="2146">
          <cell r="A2146" t="str">
            <v>606520 Použití rezervy na nezasl.poj.- post. - VIG</v>
          </cell>
          <cell r="B2146"/>
          <cell r="C2146">
            <v>28464006</v>
          </cell>
          <cell r="D2146"/>
          <cell r="E2146"/>
          <cell r="F2146"/>
        </row>
        <row r="2147">
          <cell r="A2147" t="str">
            <v>607180 Použití rezervy na pr</v>
          </cell>
          <cell r="B2147"/>
          <cell r="C2147">
            <v>-277797341.18000001</v>
          </cell>
          <cell r="D2147"/>
          <cell r="E2147"/>
        </row>
        <row r="2148">
          <cell r="A2148" t="str">
            <v>607180 Použití rezervy na prémie a slevy - bonus CPV</v>
          </cell>
          <cell r="B2148"/>
          <cell r="C2148">
            <v>-277797341.18000001</v>
          </cell>
          <cell r="D2148"/>
          <cell r="E2148"/>
        </row>
        <row r="2149">
          <cell r="A2149" t="str">
            <v>607910 Použití rez. na prémi</v>
          </cell>
          <cell r="B2149"/>
          <cell r="C2149">
            <v>-1244830.1000000001</v>
          </cell>
          <cell r="D2149"/>
          <cell r="E2149"/>
        </row>
        <row r="2150">
          <cell r="A2150" t="str">
            <v>607910 Použití rez. na prémie a slevy - bonus ČSÚP</v>
          </cell>
          <cell r="B2150"/>
          <cell r="C2150">
            <v>-1244830.1000000001</v>
          </cell>
          <cell r="D2150"/>
          <cell r="E2150"/>
        </row>
        <row r="2151">
          <cell r="A2151" t="str">
            <v xml:space="preserve">608180 Použití rez.na prém. </v>
          </cell>
          <cell r="B2151"/>
          <cell r="C2151">
            <v>277797216.01999998</v>
          </cell>
          <cell r="D2151"/>
          <cell r="E2151"/>
        </row>
        <row r="2152">
          <cell r="A2152" t="str">
            <v>608180 Použití rez.na prém. a slevy-bonus postoup.CPV</v>
          </cell>
          <cell r="B2152"/>
          <cell r="C2152">
            <v>277797216.01999998</v>
          </cell>
          <cell r="D2152"/>
          <cell r="E2152"/>
        </row>
        <row r="2153">
          <cell r="A2153" t="str">
            <v>611100 Převedené výnosy z fi</v>
          </cell>
          <cell r="B2153"/>
          <cell r="C2153">
            <v>0</v>
          </cell>
          <cell r="D2153"/>
          <cell r="E2153"/>
        </row>
        <row r="2154">
          <cell r="A2154" t="str">
            <v>611100 Převedené výnosy z finanč.umístění z netechn.účtu</v>
          </cell>
          <cell r="B2154"/>
          <cell r="C2154">
            <v>0</v>
          </cell>
          <cell r="D2154"/>
          <cell r="E2154"/>
        </row>
        <row r="2155">
          <cell r="A2155" t="str">
            <v>613500 Zajistná provize - VI</v>
          </cell>
          <cell r="B2155"/>
          <cell r="C2155">
            <v>-10211103.119999999</v>
          </cell>
          <cell r="D2155"/>
          <cell r="E2155"/>
          <cell r="F2155"/>
        </row>
        <row r="2156">
          <cell r="A2156" t="str">
            <v>613500 Zajistná provize - VIG</v>
          </cell>
          <cell r="B2156"/>
          <cell r="C2156">
            <v>-10211103.119999999</v>
          </cell>
          <cell r="D2156"/>
          <cell r="E2156"/>
          <cell r="F2156"/>
        </row>
        <row r="2157">
          <cell r="A2157" t="str">
            <v>616185 Přijatý podíl na zisk</v>
          </cell>
          <cell r="B2157"/>
          <cell r="C2157">
            <v>-294409.09999999998</v>
          </cell>
          <cell r="D2157"/>
          <cell r="E2157"/>
        </row>
        <row r="2158">
          <cell r="A2158" t="str">
            <v>616185 Přijatý podíl na zisku od zajistitele - CPV</v>
          </cell>
          <cell r="B2158"/>
          <cell r="C2158">
            <v>-294409.09999999998</v>
          </cell>
          <cell r="D2158"/>
          <cell r="E2158"/>
        </row>
        <row r="2159">
          <cell r="A2159" t="str">
            <v>618100 Rozdíly v placení</v>
          </cell>
          <cell r="B2159"/>
          <cell r="C2159">
            <v>-865.26</v>
          </cell>
          <cell r="D2159"/>
          <cell r="E2159"/>
          <cell r="F2159"/>
        </row>
        <row r="2160">
          <cell r="A2160" t="str">
            <v>618100 Rozdíly v placení</v>
          </cell>
          <cell r="B2160"/>
          <cell r="C2160">
            <v>-865.26</v>
          </cell>
          <cell r="D2160"/>
          <cell r="E2160"/>
          <cell r="F2160"/>
        </row>
        <row r="2161">
          <cell r="A2161" t="str">
            <v>618101 Odpis nestálců NP</v>
          </cell>
          <cell r="B2161"/>
          <cell r="C2161">
            <v>-17847.150000000001</v>
          </cell>
          <cell r="D2161"/>
          <cell r="E2161"/>
        </row>
        <row r="2162">
          <cell r="A2162" t="str">
            <v>618101 Odpis nestálců NP</v>
          </cell>
          <cell r="B2162"/>
          <cell r="C2162">
            <v>-17847.150000000001</v>
          </cell>
          <cell r="D2162"/>
          <cell r="E2162"/>
        </row>
        <row r="2163">
          <cell r="A2163" t="str">
            <v>618190 Kurzové zisky</v>
          </cell>
          <cell r="B2163"/>
          <cell r="C2163">
            <v>0</v>
          </cell>
          <cell r="D2163"/>
          <cell r="E2163"/>
        </row>
        <row r="2164">
          <cell r="A2164" t="str">
            <v>618190 Kurzové zisky</v>
          </cell>
          <cell r="B2164"/>
          <cell r="C2164">
            <v>0</v>
          </cell>
          <cell r="D2164"/>
          <cell r="E2164"/>
        </row>
        <row r="2165">
          <cell r="A2165" t="str">
            <v>618200 Přijaté úroky z prodl</v>
          </cell>
          <cell r="B2165"/>
          <cell r="C2165">
            <v>-3118</v>
          </cell>
          <cell r="D2165"/>
          <cell r="E2165"/>
          <cell r="F2165"/>
        </row>
        <row r="2166">
          <cell r="A2166" t="str">
            <v>618200 Přijaté úroky z prodlení</v>
          </cell>
          <cell r="B2166"/>
          <cell r="C2166">
            <v>-3118</v>
          </cell>
          <cell r="D2166"/>
          <cell r="E2166"/>
          <cell r="F2166"/>
        </row>
        <row r="2167">
          <cell r="A2167" t="str">
            <v>618500 Úroky z běžných účtů</v>
          </cell>
          <cell r="B2167"/>
          <cell r="C2167">
            <v>-3834.1</v>
          </cell>
          <cell r="D2167"/>
          <cell r="E2167"/>
        </row>
        <row r="2168">
          <cell r="A2168" t="str">
            <v>618500 Úroky z běžných účtů</v>
          </cell>
          <cell r="B2168"/>
          <cell r="C2168">
            <v>-3834.1</v>
          </cell>
          <cell r="D2168"/>
          <cell r="E2168"/>
        </row>
        <row r="2169">
          <cell r="A2169" t="str">
            <v xml:space="preserve">618550 Čerpání OP k pohl.ze </v>
          </cell>
          <cell r="B2169"/>
          <cell r="C2169">
            <v>-122676.87</v>
          </cell>
          <cell r="D2169"/>
          <cell r="E2169"/>
        </row>
        <row r="2170">
          <cell r="A2170" t="str">
            <v>618550 Čerpání OP k pohl.ze soudn.rozhod.-daňový výnos</v>
          </cell>
          <cell r="B2170"/>
          <cell r="C2170">
            <v>-122676.87</v>
          </cell>
          <cell r="D2170"/>
          <cell r="E2170"/>
        </row>
        <row r="2171">
          <cell r="A2171" t="str">
            <v xml:space="preserve">618590 Čerpání OP k pohl.ze </v>
          </cell>
          <cell r="B2171"/>
          <cell r="C2171">
            <v>-61517.14</v>
          </cell>
          <cell r="D2171"/>
          <cell r="E2171"/>
        </row>
        <row r="2172">
          <cell r="A2172" t="str">
            <v>618590 Čerpání OP k pohl.ze soudn.rozhod.-nedaňový výnos</v>
          </cell>
          <cell r="B2172"/>
          <cell r="C2172">
            <v>-61517.14</v>
          </cell>
          <cell r="D2172"/>
          <cell r="E2172"/>
        </row>
        <row r="2173">
          <cell r="A2173" t="str">
            <v>618700 Výnosy z odepsaných p</v>
          </cell>
          <cell r="B2173"/>
          <cell r="C2173">
            <v>-78.400000000000006</v>
          </cell>
          <cell r="D2173"/>
          <cell r="E2173"/>
        </row>
        <row r="2174">
          <cell r="A2174" t="str">
            <v>618700 Výnosy z odepsaných pohledávek -NP</v>
          </cell>
          <cell r="B2174"/>
          <cell r="C2174">
            <v>-78.400000000000006</v>
          </cell>
          <cell r="D2174"/>
          <cell r="E2174"/>
        </row>
        <row r="2175">
          <cell r="A2175" t="str">
            <v>618710 Výnosy z odepsaných p</v>
          </cell>
          <cell r="B2175"/>
          <cell r="C2175">
            <v>-313.60000000000002</v>
          </cell>
          <cell r="D2175"/>
          <cell r="E2175"/>
        </row>
        <row r="2176">
          <cell r="A2176" t="str">
            <v>618710 Výnosy z odepsaných pohledávek -NP - nedaňové</v>
          </cell>
          <cell r="B2176"/>
          <cell r="C2176">
            <v>-313.60000000000002</v>
          </cell>
          <cell r="D2176"/>
          <cell r="E2176"/>
        </row>
        <row r="2177">
          <cell r="A2177" t="str">
            <v>618850 Provize za zprostředk</v>
          </cell>
          <cell r="B2177"/>
          <cell r="C2177">
            <v>-10070719.5</v>
          </cell>
          <cell r="D2177"/>
          <cell r="E2177"/>
        </row>
        <row r="2178">
          <cell r="A2178" t="str">
            <v>618850 Provize za zprostředkování od Kooperativy</v>
          </cell>
          <cell r="B2178"/>
          <cell r="C2178">
            <v>-10070719.5</v>
          </cell>
          <cell r="D2178"/>
          <cell r="E2178"/>
        </row>
        <row r="2179">
          <cell r="A2179" t="str">
            <v>618939 Vrácené soudní poplat</v>
          </cell>
          <cell r="B2179"/>
          <cell r="C2179">
            <v>-45900</v>
          </cell>
          <cell r="D2179"/>
          <cell r="E2179"/>
          <cell r="F2179"/>
        </row>
        <row r="2180">
          <cell r="A2180" t="str">
            <v>618939 Vrácené soudní poplatky na soudní vymáhání</v>
          </cell>
          <cell r="B2180"/>
          <cell r="C2180">
            <v>-45900</v>
          </cell>
          <cell r="D2180"/>
          <cell r="E2180"/>
          <cell r="F2180"/>
        </row>
        <row r="2181">
          <cell r="A2181" t="str">
            <v>618940 Kurzový rozdíl</v>
          </cell>
          <cell r="B2181"/>
          <cell r="C2181">
            <v>0</v>
          </cell>
          <cell r="D2181"/>
          <cell r="E2181"/>
          <cell r="F2181"/>
        </row>
        <row r="2182">
          <cell r="A2182" t="str">
            <v>618940 Kurzový rozdíl</v>
          </cell>
          <cell r="B2182"/>
          <cell r="C2182">
            <v>0</v>
          </cell>
          <cell r="D2182"/>
          <cell r="E2182"/>
          <cell r="F2182"/>
        </row>
        <row r="2183">
          <cell r="A2183" t="str">
            <v>618950 Zrušení OP daňově úči</v>
          </cell>
          <cell r="B2183"/>
          <cell r="C2183">
            <v>-373883.51</v>
          </cell>
          <cell r="D2183"/>
          <cell r="E2183"/>
        </row>
        <row r="2184">
          <cell r="A2184" t="str">
            <v>618950 Zrušení OP daňově účinných-NP-daňový výnos</v>
          </cell>
          <cell r="B2184"/>
          <cell r="C2184">
            <v>-373883.51</v>
          </cell>
          <cell r="D2184"/>
          <cell r="E2184"/>
        </row>
        <row r="2185">
          <cell r="A2185" t="str">
            <v>618990 Zrušení OP daňově neú</v>
          </cell>
          <cell r="B2185"/>
          <cell r="C2185">
            <v>-388990.53</v>
          </cell>
          <cell r="D2185"/>
          <cell r="E2185"/>
        </row>
        <row r="2186">
          <cell r="A2186" t="str">
            <v>618990 Zrušení OP daňově neúčinných - NP - nedaň.</v>
          </cell>
          <cell r="B2186"/>
          <cell r="C2186">
            <v>-388990.53</v>
          </cell>
          <cell r="D2186"/>
          <cell r="E2186"/>
        </row>
        <row r="2187">
          <cell r="A2187" t="str">
            <v>618999 Převedené výnosy</v>
          </cell>
          <cell r="B2187"/>
          <cell r="C2187">
            <v>0</v>
          </cell>
          <cell r="D2187"/>
          <cell r="E2187"/>
        </row>
        <row r="2188">
          <cell r="A2188" t="str">
            <v>618999 Převedené výnosy</v>
          </cell>
          <cell r="B2188"/>
          <cell r="C2188">
            <v>0</v>
          </cell>
          <cell r="D2188"/>
          <cell r="E2188"/>
        </row>
        <row r="2189">
          <cell r="A2189" t="str">
            <v>621110 Předepsané hrubé poji</v>
          </cell>
          <cell r="B2189"/>
          <cell r="C2189">
            <v>-5390176334</v>
          </cell>
          <cell r="D2189"/>
          <cell r="E2189"/>
        </row>
        <row r="2190">
          <cell r="A2190" t="str">
            <v>621110 Předepsané hrubé pojistné-kapitálové</v>
          </cell>
          <cell r="B2190"/>
          <cell r="C2190">
            <v>-5390176334</v>
          </cell>
          <cell r="D2190"/>
          <cell r="E2190"/>
        </row>
        <row r="2191">
          <cell r="A2191" t="str">
            <v>621120 Předepsané hrubé poji</v>
          </cell>
          <cell r="B2191"/>
          <cell r="C2191">
            <v>-471609768</v>
          </cell>
          <cell r="D2191"/>
          <cell r="E2191"/>
        </row>
        <row r="2192">
          <cell r="A2192" t="str">
            <v>621120 Předepsané hrubé pojistné-rizikové</v>
          </cell>
          <cell r="B2192"/>
          <cell r="C2192">
            <v>-471609768</v>
          </cell>
          <cell r="D2192"/>
          <cell r="E2192"/>
        </row>
        <row r="2193">
          <cell r="A2193" t="str">
            <v>621210 Předepsané hrubé poji</v>
          </cell>
          <cell r="B2193"/>
          <cell r="C2193">
            <v>-322627321</v>
          </cell>
          <cell r="D2193"/>
          <cell r="E2193"/>
        </row>
        <row r="2194">
          <cell r="A2194" t="str">
            <v>621210 Předepsané hrubé pojistné flexibilního ŽP 2.druhu</v>
          </cell>
          <cell r="B2194"/>
          <cell r="C2194">
            <v>-322627321</v>
          </cell>
          <cell r="D2194"/>
          <cell r="E2194"/>
        </row>
        <row r="2195">
          <cell r="A2195" t="str">
            <v>621220 Předepsané hrubé poji</v>
          </cell>
          <cell r="B2195"/>
          <cell r="C2195">
            <v>322627321</v>
          </cell>
          <cell r="D2195"/>
          <cell r="E2195"/>
          <cell r="F2195"/>
        </row>
        <row r="2196">
          <cell r="A2196" t="str">
            <v>621220 Předepsané hrubé pojistné flexibilního ŽP umělý pr</v>
          </cell>
          <cell r="B2196"/>
          <cell r="C2196">
            <v>322627321</v>
          </cell>
          <cell r="D2196"/>
          <cell r="E2196"/>
          <cell r="F2196"/>
        </row>
        <row r="2197">
          <cell r="A2197" t="str">
            <v>621310 Předepsané hrubé poji</v>
          </cell>
          <cell r="B2197"/>
          <cell r="C2197">
            <v>-1453902553</v>
          </cell>
          <cell r="D2197"/>
          <cell r="E2197"/>
        </row>
        <row r="2198">
          <cell r="A2198" t="str">
            <v>621310 Předepsané hrubé pojistné FZ 2009- 2.druhu</v>
          </cell>
          <cell r="B2198"/>
          <cell r="C2198">
            <v>-1453902553</v>
          </cell>
          <cell r="D2198"/>
          <cell r="E2198"/>
        </row>
        <row r="2199">
          <cell r="A2199" t="str">
            <v>621320 Předepsané hrubé poji</v>
          </cell>
          <cell r="B2199"/>
          <cell r="C2199">
            <v>1453902553</v>
          </cell>
          <cell r="D2199"/>
          <cell r="E2199"/>
          <cell r="F2199"/>
        </row>
        <row r="2200">
          <cell r="A2200" t="str">
            <v>621320 Předepsané hrubé pojistné FZ 2009 umělý pr</v>
          </cell>
          <cell r="B2200"/>
          <cell r="C2200">
            <v>1453902553</v>
          </cell>
          <cell r="D2200"/>
          <cell r="E2200"/>
          <cell r="F2200"/>
        </row>
        <row r="2201">
          <cell r="A2201" t="str">
            <v>621410 Předepsané hrubé poji</v>
          </cell>
          <cell r="B2201"/>
          <cell r="C2201">
            <v>-75394326</v>
          </cell>
          <cell r="D2201"/>
          <cell r="E2201"/>
          <cell r="F2201"/>
        </row>
        <row r="2202">
          <cell r="A2202" t="str">
            <v>621410 Předepsané hrubé pojistné-Unit Linked- 2.druhu</v>
          </cell>
          <cell r="B2202"/>
          <cell r="C2202">
            <v>-75394326</v>
          </cell>
          <cell r="D2202"/>
          <cell r="E2202"/>
          <cell r="F2202"/>
        </row>
        <row r="2203">
          <cell r="A2203" t="str">
            <v>621420 Předepsané hrubé poji</v>
          </cell>
          <cell r="B2203"/>
          <cell r="C2203">
            <v>75394326</v>
          </cell>
          <cell r="D2203"/>
          <cell r="E2203"/>
          <cell r="F2203"/>
        </row>
        <row r="2204">
          <cell r="A2204" t="str">
            <v>621420 Předepsané hrubé pojistné-Unit Linked- 2.druhu</v>
          </cell>
          <cell r="B2204"/>
          <cell r="C2204">
            <v>75394326</v>
          </cell>
          <cell r="D2204"/>
          <cell r="E2204"/>
          <cell r="F2204"/>
        </row>
        <row r="2205">
          <cell r="A2205" t="str">
            <v>621510 Předepsané hrubé poji</v>
          </cell>
          <cell r="B2205"/>
          <cell r="C2205">
            <v>-28888480</v>
          </cell>
          <cell r="D2205"/>
          <cell r="E2205"/>
          <cell r="F2205"/>
        </row>
        <row r="2206">
          <cell r="A2206" t="str">
            <v>621510 Předepsané hrubé pojistné-JUNIOR- 2.druhu</v>
          </cell>
          <cell r="B2206"/>
          <cell r="C2206">
            <v>-28888480</v>
          </cell>
          <cell r="D2206"/>
          <cell r="E2206"/>
          <cell r="F2206"/>
        </row>
        <row r="2207">
          <cell r="A2207" t="str">
            <v>621520 Předepsané hrubé poji</v>
          </cell>
          <cell r="B2207"/>
          <cell r="C2207">
            <v>28888480</v>
          </cell>
          <cell r="D2207"/>
          <cell r="E2207"/>
        </row>
        <row r="2208">
          <cell r="A2208" t="str">
            <v>621520 Předepsané hrubé pojistné-JUNIOR- 2.druhu</v>
          </cell>
          <cell r="B2208"/>
          <cell r="C2208">
            <v>28888480</v>
          </cell>
          <cell r="D2208"/>
          <cell r="E2208"/>
        </row>
        <row r="2209">
          <cell r="A2209" t="str">
            <v>622110 Předepsané hrubé poj.</v>
          </cell>
          <cell r="B2209"/>
          <cell r="C2209">
            <v>43924</v>
          </cell>
          <cell r="D2209"/>
          <cell r="E2209"/>
          <cell r="F2209"/>
        </row>
        <row r="2210">
          <cell r="A2210" t="str">
            <v>622110 Předepsané hrubé poj. postoupené zaj.-Ž kapitálové</v>
          </cell>
          <cell r="B2210"/>
          <cell r="C2210">
            <v>43924</v>
          </cell>
          <cell r="D2210"/>
          <cell r="E2210"/>
          <cell r="F2210"/>
        </row>
        <row r="2211">
          <cell r="A2211" t="str">
            <v>622120 Předepsané hrubé poj.</v>
          </cell>
          <cell r="B2211"/>
          <cell r="C2211">
            <v>14787473</v>
          </cell>
          <cell r="D2211"/>
          <cell r="E2211"/>
          <cell r="F2211"/>
        </row>
        <row r="2212">
          <cell r="A2212" t="str">
            <v>622120 Předepsané hrubé poj. postoupené zaj.-Ž rizikové</v>
          </cell>
          <cell r="B2212"/>
          <cell r="C2212">
            <v>14787473</v>
          </cell>
          <cell r="D2212"/>
          <cell r="E2212"/>
          <cell r="F2212"/>
        </row>
        <row r="2213">
          <cell r="A2213" t="str">
            <v>622122 Předepsané hrubé poj.</v>
          </cell>
          <cell r="B2213"/>
          <cell r="C2213">
            <v>285927</v>
          </cell>
          <cell r="D2213"/>
          <cell r="E2213"/>
          <cell r="F2213"/>
        </row>
        <row r="2214">
          <cell r="A2214" t="str">
            <v>622122 Předepsané hrubé poj. postoupené zaj.-Ž rizikové</v>
          </cell>
          <cell r="B2214"/>
          <cell r="C2214">
            <v>285927</v>
          </cell>
          <cell r="D2214"/>
          <cell r="E2214"/>
          <cell r="F2214"/>
        </row>
        <row r="2215">
          <cell r="A2215" t="str">
            <v>622520 Předepsané hrubé poji</v>
          </cell>
          <cell r="B2215"/>
          <cell r="C2215">
            <v>659751581.94000006</v>
          </cell>
          <cell r="D2215"/>
          <cell r="E2215"/>
          <cell r="F2215"/>
        </row>
        <row r="2216">
          <cell r="A2216" t="str">
            <v>622520 Předepsané hrubé pojistné post. zaj. - VIG</v>
          </cell>
          <cell r="B2216"/>
          <cell r="C2216">
            <v>659751581.94000006</v>
          </cell>
          <cell r="D2216"/>
          <cell r="E2216"/>
          <cell r="F2216"/>
        </row>
        <row r="2217">
          <cell r="A2217" t="str">
            <v>622920 Předepsané hrubé poj.</v>
          </cell>
          <cell r="B2217"/>
          <cell r="C2217">
            <v>37785359.009999998</v>
          </cell>
          <cell r="D2217"/>
          <cell r="E2217"/>
          <cell r="F2217"/>
        </row>
        <row r="2218">
          <cell r="A2218" t="str">
            <v>622920 Předepsané hrubé poj. post.zaj.-rizikové-CSHYP</v>
          </cell>
          <cell r="B2218"/>
          <cell r="C2218">
            <v>37785359.009999998</v>
          </cell>
          <cell r="D2218"/>
          <cell r="E2218"/>
          <cell r="F2218"/>
        </row>
        <row r="2219">
          <cell r="A2219" t="str">
            <v>623100 Použití rezervy na ne</v>
          </cell>
          <cell r="B2219"/>
          <cell r="C2219">
            <v>-85479436</v>
          </cell>
          <cell r="D2219"/>
          <cell r="E2219"/>
          <cell r="F2219"/>
        </row>
        <row r="2220">
          <cell r="A2220" t="str">
            <v>623100 Použití rezervy na nezasloužené pojistné</v>
          </cell>
          <cell r="B2220"/>
          <cell r="C2220">
            <v>-85479436</v>
          </cell>
          <cell r="D2220"/>
          <cell r="E2220"/>
          <cell r="F2220"/>
        </row>
        <row r="2221">
          <cell r="A2221" t="str">
            <v>624100 Použití rez na nezasl</v>
          </cell>
          <cell r="B2221"/>
          <cell r="C2221">
            <v>9250714</v>
          </cell>
          <cell r="D2221"/>
          <cell r="E2221"/>
          <cell r="F2221"/>
        </row>
        <row r="2222">
          <cell r="A2222" t="str">
            <v>624100 Použití rez na nezasl. pojistné - post. zajišť.</v>
          </cell>
          <cell r="B2222"/>
          <cell r="C2222">
            <v>9250714</v>
          </cell>
          <cell r="D2222"/>
          <cell r="E2222"/>
          <cell r="F2222"/>
        </row>
        <row r="2223">
          <cell r="A2223" t="str">
            <v>624520 Použití rezervy na ne</v>
          </cell>
          <cell r="B2223"/>
          <cell r="C2223">
            <v>5572922</v>
          </cell>
          <cell r="D2223"/>
          <cell r="E2223"/>
          <cell r="F2223"/>
        </row>
        <row r="2224">
          <cell r="A2224" t="str">
            <v>624520 Použití rezervy na nezasl.poj.- post. - VIG</v>
          </cell>
          <cell r="B2224"/>
          <cell r="C2224">
            <v>5572922</v>
          </cell>
          <cell r="D2224"/>
          <cell r="E2224"/>
          <cell r="F2224"/>
        </row>
        <row r="2225">
          <cell r="A2225" t="str">
            <v>625110 Použití RBNS - kapitá</v>
          </cell>
          <cell r="B2225"/>
          <cell r="C2225">
            <v>-2463586444</v>
          </cell>
          <cell r="D2225"/>
          <cell r="E2225"/>
          <cell r="F2225"/>
        </row>
        <row r="2226">
          <cell r="A2226" t="str">
            <v>625110 Použití RBNS - kapitálové-proporční</v>
          </cell>
          <cell r="B2226"/>
          <cell r="C2226">
            <v>-2463586444</v>
          </cell>
          <cell r="D2226"/>
          <cell r="E2226"/>
          <cell r="F2226"/>
        </row>
        <row r="2227">
          <cell r="A2227" t="str">
            <v>625113 Použití RBNS - kapitá</v>
          </cell>
          <cell r="B2227"/>
          <cell r="C2227">
            <v>-445972812</v>
          </cell>
          <cell r="D2227"/>
          <cell r="E2227"/>
          <cell r="F2227"/>
        </row>
        <row r="2228">
          <cell r="A2228" t="str">
            <v>625113 Použití RBNS - kapitálové-proporční-předch.roky</v>
          </cell>
          <cell r="B2228"/>
          <cell r="C2228">
            <v>-445972812</v>
          </cell>
          <cell r="D2228"/>
          <cell r="E2228"/>
          <cell r="F2228"/>
        </row>
        <row r="2229">
          <cell r="A2229" t="str">
            <v>625120 Použití RBNS - riziko</v>
          </cell>
          <cell r="B2229"/>
          <cell r="C2229">
            <v>-364552297</v>
          </cell>
          <cell r="D2229"/>
          <cell r="E2229"/>
          <cell r="F2229"/>
        </row>
        <row r="2230">
          <cell r="A2230" t="str">
            <v>625120 Použití RBNS - rizikové-proporční</v>
          </cell>
          <cell r="B2230"/>
          <cell r="C2230">
            <v>-364552297</v>
          </cell>
          <cell r="D2230"/>
          <cell r="E2230"/>
          <cell r="F2230"/>
        </row>
        <row r="2231">
          <cell r="A2231" t="str">
            <v>625123 Použití RBNS - riziko</v>
          </cell>
          <cell r="B2231"/>
          <cell r="C2231">
            <v>-785415875</v>
          </cell>
          <cell r="D2231"/>
          <cell r="E2231"/>
          <cell r="F2231"/>
        </row>
        <row r="2232">
          <cell r="A2232" t="str">
            <v>625123 Použití RBNS - rizikové-proporční-předch.roky</v>
          </cell>
          <cell r="B2232"/>
          <cell r="C2232">
            <v>-785415875</v>
          </cell>
          <cell r="D2232"/>
          <cell r="E2232"/>
          <cell r="F2232"/>
        </row>
        <row r="2233">
          <cell r="A2233" t="str">
            <v xml:space="preserve">625200 Použití rezervy IBNR </v>
          </cell>
          <cell r="B2233"/>
          <cell r="C2233">
            <v>-8100961.1600000001</v>
          </cell>
          <cell r="D2233"/>
          <cell r="E2233"/>
          <cell r="F2233"/>
        </row>
        <row r="2234">
          <cell r="A2234" t="str">
            <v>625200 Použití rezervy IBNR - životní pojištění</v>
          </cell>
          <cell r="B2234"/>
          <cell r="C2234">
            <v>-8100961.1600000001</v>
          </cell>
          <cell r="D2234"/>
          <cell r="E2234"/>
          <cell r="F2234"/>
        </row>
        <row r="2235">
          <cell r="A2235" t="str">
            <v xml:space="preserve">625220 Použití rezervy IBNR </v>
          </cell>
          <cell r="B2235"/>
          <cell r="C2235">
            <v>-1532585042.0699999</v>
          </cell>
          <cell r="D2235"/>
          <cell r="E2235"/>
          <cell r="F2235"/>
        </row>
        <row r="2236">
          <cell r="A2236" t="str">
            <v>625220 Použití rezervy IBNR - životní poj.-předch.roky</v>
          </cell>
          <cell r="B2236"/>
          <cell r="C2236">
            <v>-1532585042.0699999</v>
          </cell>
          <cell r="D2236"/>
          <cell r="E2236"/>
          <cell r="F2236"/>
        </row>
        <row r="2237">
          <cell r="A2237" t="str">
            <v xml:space="preserve">626120 Použití rezervy RBNS </v>
          </cell>
          <cell r="B2237"/>
          <cell r="C2237">
            <v>1781694.7</v>
          </cell>
          <cell r="D2237"/>
          <cell r="E2237"/>
        </row>
        <row r="2238">
          <cell r="A2238" t="str">
            <v>626120 Použití rezervy RBNS post. zaj.- Ž rizikové</v>
          </cell>
          <cell r="B2238"/>
          <cell r="C2238">
            <v>1781694.7</v>
          </cell>
          <cell r="D2238"/>
          <cell r="E2238"/>
        </row>
        <row r="2239">
          <cell r="A2239" t="str">
            <v>626123 Použití RBNS post. za</v>
          </cell>
          <cell r="B2239"/>
          <cell r="C2239">
            <v>7116185.9699999997</v>
          </cell>
          <cell r="D2239"/>
          <cell r="E2239"/>
          <cell r="F2239"/>
        </row>
        <row r="2240">
          <cell r="A2240" t="str">
            <v>626123 Použití RBNS post. zaj.-rizikové-prop-předch.roky</v>
          </cell>
          <cell r="B2240"/>
          <cell r="C2240">
            <v>7116185.9699999997</v>
          </cell>
          <cell r="D2240"/>
          <cell r="E2240"/>
        </row>
        <row r="2241">
          <cell r="A2241" t="str">
            <v xml:space="preserve">626125 Použití rezervy RBNS </v>
          </cell>
          <cell r="B2241"/>
          <cell r="C2241">
            <v>49271551</v>
          </cell>
          <cell r="D2241"/>
          <cell r="E2241"/>
          <cell r="F2241"/>
        </row>
        <row r="2242">
          <cell r="A2242" t="str">
            <v>626125 Použití rezervy RBNS post. zaj.- běžný rok - VIG</v>
          </cell>
          <cell r="B2242"/>
          <cell r="C2242">
            <v>49271551</v>
          </cell>
          <cell r="D2242"/>
          <cell r="E2242"/>
        </row>
        <row r="2243">
          <cell r="A2243" t="str">
            <v xml:space="preserve">626126 Použití rezervy RBNS </v>
          </cell>
          <cell r="B2243"/>
          <cell r="C2243">
            <v>144470942.5</v>
          </cell>
          <cell r="D2243"/>
          <cell r="E2243"/>
          <cell r="F2243"/>
        </row>
        <row r="2244">
          <cell r="A2244" t="str">
            <v>626126 Použití rezervy RBNS post. zaj.- předch. rok - VIG</v>
          </cell>
          <cell r="B2244"/>
          <cell r="C2244">
            <v>144470942.5</v>
          </cell>
          <cell r="D2244"/>
          <cell r="E2244"/>
        </row>
        <row r="2245">
          <cell r="A2245" t="str">
            <v>626223 Použití IBNR post.zaj</v>
          </cell>
          <cell r="B2245"/>
          <cell r="C2245">
            <v>40681494.670000002</v>
          </cell>
          <cell r="D2245"/>
          <cell r="E2245"/>
          <cell r="F2245"/>
        </row>
        <row r="2246">
          <cell r="A2246" t="str">
            <v>626223 Použití IBNR post.zajišť.- předch. rok - VIG</v>
          </cell>
          <cell r="B2246"/>
          <cell r="C2246">
            <v>40681494.670000002</v>
          </cell>
          <cell r="D2246"/>
          <cell r="E2246"/>
        </row>
        <row r="2247">
          <cell r="A2247" t="str">
            <v>626225 Použití IBNR post.zaj</v>
          </cell>
          <cell r="B2247"/>
          <cell r="C2247">
            <v>64796192.030000001</v>
          </cell>
          <cell r="D2247"/>
          <cell r="E2247"/>
          <cell r="F2247"/>
        </row>
        <row r="2248">
          <cell r="A2248" t="str">
            <v>626225 Použití IBNR post.zajišť.- běžný rok - VIG</v>
          </cell>
          <cell r="B2248"/>
          <cell r="C2248">
            <v>64796192.030000001</v>
          </cell>
          <cell r="D2248"/>
          <cell r="E2248"/>
          <cell r="F2248"/>
        </row>
        <row r="2249">
          <cell r="A2249" t="str">
            <v>627100 Použití rezervy na ži</v>
          </cell>
          <cell r="B2249"/>
          <cell r="C2249">
            <v>-1068679797.62</v>
          </cell>
          <cell r="D2249"/>
          <cell r="E2249"/>
        </row>
        <row r="2250">
          <cell r="A2250" t="str">
            <v>627100 Použití rezervy na životní pojištění - poj. ŽP</v>
          </cell>
          <cell r="B2250"/>
          <cell r="C2250">
            <v>-1068679797.62</v>
          </cell>
          <cell r="D2250"/>
          <cell r="E2250"/>
        </row>
        <row r="2251">
          <cell r="A2251" t="str">
            <v>627200 Použití rezervy na ži</v>
          </cell>
          <cell r="B2251"/>
          <cell r="C2251">
            <v>-5585617.4199999999</v>
          </cell>
          <cell r="D2251"/>
          <cell r="E2251"/>
        </row>
        <row r="2252">
          <cell r="A2252" t="str">
            <v>627200 Použití rezervy na životní pojištění-FZ-3%</v>
          </cell>
          <cell r="B2252"/>
          <cell r="C2252">
            <v>-5585617.4199999999</v>
          </cell>
          <cell r="D2252"/>
          <cell r="E2252"/>
        </row>
        <row r="2253">
          <cell r="A2253" t="str">
            <v>627201 Použití rezervy na ži</v>
          </cell>
          <cell r="B2253"/>
          <cell r="C2253">
            <v>374128840.91000003</v>
          </cell>
          <cell r="D2253"/>
          <cell r="E2253"/>
        </row>
        <row r="2254">
          <cell r="A2254" t="str">
            <v>627201 Použití rezervy na živ. poj.-FZ-2%</v>
          </cell>
          <cell r="B2254"/>
          <cell r="C2254">
            <v>374128840.91000003</v>
          </cell>
          <cell r="D2254"/>
          <cell r="E2254"/>
        </row>
        <row r="2255">
          <cell r="A2255" t="str">
            <v>627202 Použití rezervy na ŽP</v>
          </cell>
          <cell r="B2255"/>
          <cell r="C2255">
            <v>-243629033.68000001</v>
          </cell>
          <cell r="D2255"/>
          <cell r="E2255"/>
        </row>
        <row r="2256">
          <cell r="A2256" t="str">
            <v>627202 Použití rezervy na ŽP-XZ-BP-2,4 %</v>
          </cell>
          <cell r="B2256"/>
          <cell r="C2256">
            <v>-243629033.68000001</v>
          </cell>
          <cell r="D2256"/>
          <cell r="E2256"/>
        </row>
        <row r="2257">
          <cell r="A2257" t="str">
            <v>627203 Použití rezervy na ŽP</v>
          </cell>
          <cell r="B2257"/>
          <cell r="C2257">
            <v>208253392.55000001</v>
          </cell>
          <cell r="D2257"/>
          <cell r="E2257"/>
          <cell r="F2257"/>
        </row>
        <row r="2258">
          <cell r="A2258" t="str">
            <v>627203 Použití rezervy na ŽP-XZ-JP-0 %</v>
          </cell>
          <cell r="B2258"/>
          <cell r="C2258">
            <v>208253392.55000001</v>
          </cell>
          <cell r="D2258"/>
          <cell r="E2258"/>
          <cell r="F2258"/>
        </row>
        <row r="2259">
          <cell r="A2259" t="str">
            <v>627300 Použití rezervy na ŽP</v>
          </cell>
          <cell r="B2259"/>
          <cell r="C2259">
            <v>-82457259.879999995</v>
          </cell>
          <cell r="D2259"/>
          <cell r="E2259"/>
        </row>
        <row r="2260">
          <cell r="A2260" t="str">
            <v>627300 Použití rezervy na ŽP-rez.podíl na zisku</v>
          </cell>
          <cell r="B2260"/>
          <cell r="C2260">
            <v>-82457259.879999995</v>
          </cell>
          <cell r="D2260"/>
          <cell r="E2260"/>
        </row>
        <row r="2261">
          <cell r="A2261" t="str">
            <v>627423 Použití rezervy na ŽP</v>
          </cell>
          <cell r="B2261"/>
          <cell r="C2261">
            <v>-37.799999999999997</v>
          </cell>
          <cell r="D2261"/>
          <cell r="E2261"/>
          <cell r="F2261"/>
        </row>
        <row r="2262">
          <cell r="A2262" t="str">
            <v>627423 Použití rezervy na ŽP - bonus za bezešk. průběh</v>
          </cell>
          <cell r="B2262"/>
          <cell r="C2262">
            <v>-37.799999999999997</v>
          </cell>
          <cell r="D2262"/>
          <cell r="E2262"/>
          <cell r="F2262"/>
        </row>
        <row r="2263">
          <cell r="A2263" t="str">
            <v>629100 Použití rezerv na pré</v>
          </cell>
          <cell r="B2263"/>
          <cell r="C2263">
            <v>-2060549.25</v>
          </cell>
          <cell r="D2263"/>
          <cell r="E2263"/>
          <cell r="F2263"/>
        </row>
        <row r="2264">
          <cell r="A2264" t="str">
            <v>629100 Použití rezerv na prémie a slevy - ŽP</v>
          </cell>
          <cell r="B2264"/>
          <cell r="C2264">
            <v>-2060549.25</v>
          </cell>
          <cell r="D2264"/>
          <cell r="E2264"/>
          <cell r="F2264"/>
        </row>
        <row r="2265">
          <cell r="A2265" t="str">
            <v>629200 Použití rez.na ŽP-nos</v>
          </cell>
          <cell r="B2265"/>
          <cell r="C2265">
            <v>14818284.26</v>
          </cell>
          <cell r="D2265"/>
          <cell r="E2265"/>
          <cell r="F2265"/>
        </row>
        <row r="2266">
          <cell r="A2266" t="str">
            <v>629200 Použití rez.na ŽP-nositel riz.-pojistník-Stab.prog</v>
          </cell>
          <cell r="B2266"/>
          <cell r="C2266">
            <v>14818284.26</v>
          </cell>
          <cell r="D2266"/>
          <cell r="E2266"/>
          <cell r="F2266"/>
        </row>
        <row r="2267">
          <cell r="A2267" t="str">
            <v>629201 Použití rez.na ŽP-nos</v>
          </cell>
          <cell r="B2267"/>
          <cell r="C2267">
            <v>13005968.119999999</v>
          </cell>
          <cell r="D2267"/>
          <cell r="E2267"/>
          <cell r="F2267"/>
        </row>
        <row r="2268">
          <cell r="A2268" t="str">
            <v>629201 Použití rez.na ŽP-nositel riz.-pojistník-Dynamický</v>
          </cell>
          <cell r="B2268"/>
          <cell r="C2268">
            <v>13005968.119999999</v>
          </cell>
          <cell r="D2268"/>
          <cell r="E2268"/>
          <cell r="F2268"/>
        </row>
        <row r="2269">
          <cell r="A2269" t="str">
            <v>629202 Použití rez.na ŽP-nos</v>
          </cell>
          <cell r="B2269"/>
          <cell r="C2269">
            <v>-41006932.460000001</v>
          </cell>
          <cell r="D2269"/>
          <cell r="E2269"/>
          <cell r="F2269"/>
        </row>
        <row r="2270">
          <cell r="A2270" t="str">
            <v>629202 Použití rez.na ŽP-nositel riz.-pojistník-invest</v>
          </cell>
          <cell r="B2270"/>
          <cell r="C2270">
            <v>-41006932.460000001</v>
          </cell>
          <cell r="D2270"/>
          <cell r="E2270"/>
          <cell r="F2270"/>
        </row>
        <row r="2271">
          <cell r="A2271" t="str">
            <v>629230 Použ.rez.na ŽP-nosite</v>
          </cell>
          <cell r="B2271"/>
          <cell r="C2271">
            <v>-816117.41</v>
          </cell>
          <cell r="D2271"/>
          <cell r="E2271"/>
          <cell r="F2271"/>
        </row>
        <row r="2272">
          <cell r="A2272" t="str">
            <v>629230 Použ.rez.na ŽP-nositel inv.riz.pojistník- Partners</v>
          </cell>
          <cell r="B2272"/>
          <cell r="C2272">
            <v>-816117.41</v>
          </cell>
          <cell r="D2272"/>
          <cell r="E2272"/>
          <cell r="F2272"/>
        </row>
        <row r="2273">
          <cell r="A2273" t="str">
            <v>629240 Použ.rez.na ŽP-nosite</v>
          </cell>
          <cell r="B2273"/>
          <cell r="C2273">
            <v>4770.83</v>
          </cell>
          <cell r="D2273"/>
          <cell r="E2273"/>
          <cell r="F2273"/>
        </row>
        <row r="2274">
          <cell r="A2274" t="str">
            <v>629240 Použ.rez.na ŽP-nositel inv.riz.pojistník- Conseq U</v>
          </cell>
          <cell r="B2274"/>
          <cell r="C2274">
            <v>4770.83</v>
          </cell>
          <cell r="D2274"/>
          <cell r="E2274"/>
          <cell r="F2274"/>
        </row>
        <row r="2275">
          <cell r="A2275" t="str">
            <v>629250 Použití rez.na ŽP-nos</v>
          </cell>
          <cell r="B2275"/>
          <cell r="C2275">
            <v>7037217.9800000004</v>
          </cell>
          <cell r="D2275"/>
          <cell r="E2275"/>
          <cell r="F2275"/>
        </row>
        <row r="2276">
          <cell r="A2276" t="str">
            <v>629250 Použití rez.na ŽP-nositel riz.-pojistník-Premium</v>
          </cell>
          <cell r="B2276"/>
          <cell r="C2276">
            <v>7037217.9800000004</v>
          </cell>
          <cell r="D2276"/>
          <cell r="E2276"/>
          <cell r="F2276"/>
        </row>
        <row r="2277">
          <cell r="A2277" t="str">
            <v>629260 Použití rez.na ŽP-nos</v>
          </cell>
          <cell r="B2277"/>
          <cell r="C2277">
            <v>-69853941.739999995</v>
          </cell>
          <cell r="D2277"/>
          <cell r="E2277"/>
          <cell r="F2277"/>
        </row>
        <row r="2278">
          <cell r="A2278" t="str">
            <v>629260 Použití rez.na ŽP-nositel riz.-pojistník-HF</v>
          </cell>
          <cell r="B2278"/>
          <cell r="C2278">
            <v>-69853941.739999995</v>
          </cell>
          <cell r="D2278"/>
          <cell r="E2278"/>
          <cell r="F2278"/>
        </row>
        <row r="2279">
          <cell r="A2279" t="str">
            <v>629300 Použití rez. na splně</v>
          </cell>
          <cell r="B2279"/>
          <cell r="C2279">
            <v>0</v>
          </cell>
          <cell r="D2279"/>
          <cell r="E2279"/>
          <cell r="F2279"/>
        </row>
        <row r="2280">
          <cell r="A2280" t="str">
            <v>629300 Použití rez. na splnění záv. z použ.techn.úr.míry</v>
          </cell>
          <cell r="B2280"/>
          <cell r="C2280">
            <v>0</v>
          </cell>
          <cell r="D2280"/>
          <cell r="E2280"/>
          <cell r="F2280"/>
        </row>
        <row r="2281">
          <cell r="A2281" t="str">
            <v>629900 Použití rez.na prémie</v>
          </cell>
          <cell r="B2281"/>
          <cell r="C2281">
            <v>-417044.1</v>
          </cell>
          <cell r="D2281"/>
          <cell r="E2281"/>
          <cell r="F2281"/>
        </row>
        <row r="2282">
          <cell r="A2282" t="str">
            <v>629900 Použití rez.na prémie a slevy - bonus sAutoúvěr</v>
          </cell>
          <cell r="B2282"/>
          <cell r="C2282">
            <v>-417044.1</v>
          </cell>
          <cell r="D2282"/>
          <cell r="E2282"/>
          <cell r="F2282"/>
        </row>
        <row r="2283">
          <cell r="A2283" t="str">
            <v>629910 Použití rez. na prémi</v>
          </cell>
          <cell r="B2283"/>
          <cell r="C2283">
            <v>-154560519.87</v>
          </cell>
          <cell r="D2283"/>
          <cell r="E2283"/>
          <cell r="F2283"/>
        </row>
        <row r="2284">
          <cell r="A2284" t="str">
            <v>629910 Použití rez. na prémie a slevy - bonus ČS</v>
          </cell>
          <cell r="B2284"/>
          <cell r="C2284">
            <v>-154560519.87</v>
          </cell>
          <cell r="D2284"/>
          <cell r="E2284"/>
          <cell r="F2284"/>
        </row>
        <row r="2285">
          <cell r="A2285" t="str">
            <v>636126 Výnosy z FU - forexy-</v>
          </cell>
          <cell r="B2285"/>
          <cell r="C2285">
            <v>-6402478.5300000003</v>
          </cell>
          <cell r="D2285"/>
          <cell r="E2285"/>
          <cell r="F2285"/>
        </row>
        <row r="2286">
          <cell r="A2286" t="str">
            <v>636126 Výnosy z FU - forexy-kurzové zisky-ŽP</v>
          </cell>
          <cell r="B2286"/>
          <cell r="C2286">
            <v>-6402478.5300000003</v>
          </cell>
          <cell r="D2286"/>
          <cell r="E2286"/>
          <cell r="F2286"/>
        </row>
        <row r="2287">
          <cell r="A2287" t="str">
            <v>636140 Výnosy z FU - term.vk</v>
          </cell>
          <cell r="B2287"/>
          <cell r="C2287">
            <v>-4937281.29</v>
          </cell>
          <cell r="D2287"/>
          <cell r="E2287"/>
          <cell r="F2287"/>
        </row>
        <row r="2288">
          <cell r="A2288" t="str">
            <v>636140 Výnosy z FU - term.vklady-úroky -ŽP</v>
          </cell>
          <cell r="B2288"/>
          <cell r="C2288">
            <v>-4937281.29</v>
          </cell>
          <cell r="D2288"/>
          <cell r="E2288"/>
          <cell r="F2288"/>
        </row>
        <row r="2289">
          <cell r="A2289" t="str">
            <v>636170 Výnos z podílu s pods</v>
          </cell>
          <cell r="B2289"/>
          <cell r="C2289">
            <v>-6373178</v>
          </cell>
          <cell r="D2289"/>
          <cell r="E2289"/>
        </row>
        <row r="2290">
          <cell r="A2290" t="str">
            <v>636170 Výnos z podílu s podst.vlivem - dividenda</v>
          </cell>
          <cell r="B2290"/>
          <cell r="C2290">
            <v>-6373178</v>
          </cell>
          <cell r="D2290"/>
          <cell r="E2290"/>
        </row>
        <row r="2291">
          <cell r="A2291" t="str">
            <v xml:space="preserve">636180 AÚV/amortizace - AFS </v>
          </cell>
          <cell r="B2291"/>
          <cell r="C2291">
            <v>-1313016.82</v>
          </cell>
          <cell r="D2291"/>
          <cell r="E2291"/>
          <cell r="F2291"/>
        </row>
        <row r="2292">
          <cell r="A2292" t="str">
            <v>636180 AÚV/amortizace - AFS - HZL</v>
          </cell>
          <cell r="B2292"/>
          <cell r="C2292">
            <v>-1313016.82</v>
          </cell>
          <cell r="D2292"/>
          <cell r="E2292"/>
          <cell r="F2292"/>
        </row>
        <row r="2293">
          <cell r="A2293" t="str">
            <v xml:space="preserve">636205 AÚV/amortizace - AFS </v>
          </cell>
          <cell r="B2293"/>
          <cell r="C2293">
            <v>-22533500.280000001</v>
          </cell>
          <cell r="D2293"/>
          <cell r="E2293"/>
        </row>
        <row r="2294">
          <cell r="A2294" t="str">
            <v>636205 AÚV/amortizace - AFS - ost.dluhopisy</v>
          </cell>
          <cell r="B2294"/>
          <cell r="C2294">
            <v>-22533500.280000001</v>
          </cell>
          <cell r="D2294"/>
          <cell r="E2294"/>
        </row>
        <row r="2295">
          <cell r="A2295" t="str">
            <v>636235 Výnosy z FU-kurz. zis</v>
          </cell>
          <cell r="B2295"/>
          <cell r="C2295">
            <v>-80216118.5</v>
          </cell>
          <cell r="D2295"/>
        </row>
        <row r="2296">
          <cell r="A2296" t="str">
            <v>636235 Výnosy z FU-kurz. zisky - realizace swapu</v>
          </cell>
          <cell r="B2296"/>
          <cell r="C2296">
            <v>-80216118.5</v>
          </cell>
          <cell r="D2296"/>
        </row>
        <row r="2297">
          <cell r="A2297" t="str">
            <v xml:space="preserve">636440 AÚV/amortizace - HTM </v>
          </cell>
          <cell r="B2297"/>
          <cell r="C2297">
            <v>-226292358.56999999</v>
          </cell>
          <cell r="D2297"/>
        </row>
        <row r="2298">
          <cell r="A2298" t="str">
            <v>636440 AÚV/amortizace - HTM - SD</v>
          </cell>
          <cell r="B2298"/>
          <cell r="C2298">
            <v>-226292358.56999999</v>
          </cell>
          <cell r="D2298"/>
        </row>
        <row r="2299">
          <cell r="A2299" t="str">
            <v>636449 Amort. prémie/diskont</v>
          </cell>
          <cell r="B2299"/>
          <cell r="C2299">
            <v>0</v>
          </cell>
          <cell r="D2299"/>
        </row>
        <row r="2300">
          <cell r="A2300" t="str">
            <v>636449 Amort. prémie/diskontu a VN- státní dluhop. - HTM</v>
          </cell>
          <cell r="B2300"/>
          <cell r="C2300">
            <v>0</v>
          </cell>
          <cell r="D2300"/>
        </row>
        <row r="2301">
          <cell r="A2301" t="str">
            <v xml:space="preserve">636450 AÚV/amortizace - HTM </v>
          </cell>
          <cell r="B2301"/>
          <cell r="C2301">
            <v>-50353754.530000001</v>
          </cell>
          <cell r="D2301"/>
        </row>
        <row r="2302">
          <cell r="A2302" t="str">
            <v>636450 AÚV/amortizace - HTM - ost. dluhopisy</v>
          </cell>
          <cell r="B2302"/>
          <cell r="C2302">
            <v>-50353754.530000001</v>
          </cell>
          <cell r="D2302"/>
        </row>
        <row r="2303">
          <cell r="A2303" t="str">
            <v xml:space="preserve">636455 AÚV/amortizace - HTM </v>
          </cell>
          <cell r="B2303"/>
          <cell r="C2303">
            <v>-1939317.59</v>
          </cell>
          <cell r="D2303"/>
        </row>
        <row r="2304">
          <cell r="A2304" t="str">
            <v>636455 AÚV/amortizace - HTM - HZL</v>
          </cell>
          <cell r="B2304"/>
          <cell r="C2304">
            <v>-1939317.59</v>
          </cell>
          <cell r="D2304"/>
        </row>
        <row r="2305">
          <cell r="A2305" t="str">
            <v>636459 Amort. prémie/diskont</v>
          </cell>
          <cell r="B2305"/>
          <cell r="C2305">
            <v>0</v>
          </cell>
          <cell r="D2305"/>
        </row>
        <row r="2306">
          <cell r="A2306" t="str">
            <v>636459 Amort. prémie/diskontu a VN- korpor.dluhop - HTM</v>
          </cell>
          <cell r="B2306"/>
          <cell r="C2306">
            <v>0</v>
          </cell>
          <cell r="D2306"/>
        </row>
        <row r="2307">
          <cell r="A2307" t="str">
            <v xml:space="preserve">636500 AÚV/amortizace - AFV </v>
          </cell>
          <cell r="B2307"/>
          <cell r="C2307">
            <v>37152.300000000003</v>
          </cell>
          <cell r="D2307"/>
        </row>
        <row r="2308">
          <cell r="A2308" t="str">
            <v>636500 AÚV/amortizace - AFV - struktur. Dluhopisy</v>
          </cell>
          <cell r="B2308"/>
          <cell r="C2308">
            <v>37152.300000000003</v>
          </cell>
          <cell r="D2308"/>
        </row>
        <row r="2309">
          <cell r="A2309" t="str">
            <v>636590 Amort. prémie/diskont</v>
          </cell>
          <cell r="B2309"/>
          <cell r="C2309">
            <v>0</v>
          </cell>
          <cell r="D2309"/>
          <cell r="F2309"/>
        </row>
        <row r="2310">
          <cell r="A2310" t="str">
            <v>636590 Amort. prémie/diskontu a VN-struktur. dluhop.- AFV</v>
          </cell>
          <cell r="B2310"/>
          <cell r="C2310">
            <v>0</v>
          </cell>
          <cell r="D2310"/>
          <cell r="F2310"/>
        </row>
        <row r="2311">
          <cell r="A2311" t="str">
            <v xml:space="preserve">636700 AÚV/amortizace - AFS </v>
          </cell>
          <cell r="B2311"/>
          <cell r="C2311">
            <v>-64738137.920000002</v>
          </cell>
          <cell r="D2311"/>
          <cell r="E2311"/>
        </row>
        <row r="2312">
          <cell r="A2312" t="str">
            <v>636700 AÚV/amortizace - AFS - SD</v>
          </cell>
          <cell r="B2312"/>
          <cell r="C2312">
            <v>-64738137.920000002</v>
          </cell>
          <cell r="D2312"/>
          <cell r="E2312"/>
        </row>
        <row r="2313">
          <cell r="A2313" t="str">
            <v xml:space="preserve">636721 Úrokové výnosy - AFS </v>
          </cell>
          <cell r="B2313"/>
          <cell r="C2313">
            <v>-4367916</v>
          </cell>
          <cell r="D2313"/>
        </row>
        <row r="2314">
          <cell r="A2314" t="str">
            <v>636721 Úrokové výnosy - AFS - akcie (dividendy)</v>
          </cell>
          <cell r="B2314"/>
          <cell r="C2314">
            <v>-4367916</v>
          </cell>
          <cell r="D2314"/>
        </row>
        <row r="2315">
          <cell r="A2315" t="str">
            <v xml:space="preserve">636731 Úrokové výnosy - AFS </v>
          </cell>
          <cell r="B2315"/>
          <cell r="C2315">
            <v>-14185552.91</v>
          </cell>
          <cell r="D2315"/>
        </row>
        <row r="2316">
          <cell r="A2316" t="str">
            <v>636731 Úrokové výnosy - AFS - fondy (dividendy)</v>
          </cell>
          <cell r="B2316"/>
          <cell r="C2316">
            <v>-14185552.91</v>
          </cell>
          <cell r="D2316"/>
        </row>
        <row r="2317">
          <cell r="A2317" t="str">
            <v>636790 Amort. prémie/diskont</v>
          </cell>
          <cell r="B2317"/>
          <cell r="C2317">
            <v>0</v>
          </cell>
          <cell r="D2317"/>
          <cell r="E2317"/>
          <cell r="F2317"/>
        </row>
        <row r="2318">
          <cell r="A2318" t="str">
            <v>636790 Amort. prémie/diskontu a VN- běžný rok - AFV -ŽP</v>
          </cell>
          <cell r="B2318"/>
          <cell r="C2318">
            <v>0</v>
          </cell>
          <cell r="D2318"/>
          <cell r="E2318"/>
          <cell r="F2318"/>
        </row>
        <row r="2319">
          <cell r="A2319" t="str">
            <v>636922 Ostatní výnosy z FU</v>
          </cell>
          <cell r="B2319"/>
          <cell r="C2319">
            <v>-103640</v>
          </cell>
          <cell r="D2319"/>
        </row>
        <row r="2320">
          <cell r="A2320" t="str">
            <v>636922 Ostatní výnosy z FU</v>
          </cell>
          <cell r="B2320"/>
          <cell r="C2320">
            <v>-103640</v>
          </cell>
          <cell r="D2320"/>
        </row>
        <row r="2321">
          <cell r="A2321" t="str">
            <v xml:space="preserve">638126 Výnosy z realizace - </v>
          </cell>
          <cell r="B2321"/>
          <cell r="C2321">
            <v>-194700</v>
          </cell>
          <cell r="D2321"/>
        </row>
        <row r="2322">
          <cell r="A2322" t="str">
            <v>638126 Výnosy z realizace - term.vklady - ŽP</v>
          </cell>
          <cell r="B2322"/>
          <cell r="C2322">
            <v>-194700</v>
          </cell>
          <cell r="D2322"/>
        </row>
        <row r="2323">
          <cell r="A2323" t="str">
            <v>638523 Výnosy z realizace -A</v>
          </cell>
          <cell r="B2323"/>
          <cell r="C2323">
            <v>-184619600.22999999</v>
          </cell>
          <cell r="D2323"/>
          <cell r="E2323"/>
          <cell r="F2323"/>
        </row>
        <row r="2324">
          <cell r="A2324" t="str">
            <v>638523 Výnosy z realizace -AFS - inv. Fondy</v>
          </cell>
          <cell r="B2324"/>
          <cell r="C2324">
            <v>-184619600.22999999</v>
          </cell>
          <cell r="D2324"/>
          <cell r="E2324"/>
          <cell r="F2324"/>
        </row>
        <row r="2325">
          <cell r="A2325" t="str">
            <v>638720 Výnosy z realizace -A</v>
          </cell>
          <cell r="B2325"/>
          <cell r="C2325">
            <v>-447063889.06999999</v>
          </cell>
          <cell r="D2325"/>
        </row>
        <row r="2326">
          <cell r="A2326" t="str">
            <v>638720 Výnosy z realizace -AFS - SD</v>
          </cell>
          <cell r="B2326"/>
          <cell r="C2326">
            <v>-447063889.06999999</v>
          </cell>
          <cell r="D2326"/>
        </row>
        <row r="2327">
          <cell r="A2327" t="str">
            <v>638721 Výnosy z realizace -A</v>
          </cell>
          <cell r="B2327"/>
          <cell r="C2327">
            <v>-4921590.0199999996</v>
          </cell>
          <cell r="D2327"/>
        </row>
        <row r="2328">
          <cell r="A2328" t="str">
            <v>638721 Výnosy z realizace -AFS -akcie</v>
          </cell>
          <cell r="B2328"/>
          <cell r="C2328">
            <v>-4921590.0199999996</v>
          </cell>
          <cell r="D2328"/>
        </row>
        <row r="2329">
          <cell r="A2329" t="str">
            <v>638728 Výnosy z realizace-AF</v>
          </cell>
          <cell r="B2329"/>
          <cell r="C2329">
            <v>-57559871.93</v>
          </cell>
          <cell r="D2329"/>
        </row>
        <row r="2330">
          <cell r="A2330" t="str">
            <v>638728 Výnosy z realizace-AFV-dluhopisy-zásoba UL</v>
          </cell>
          <cell r="B2330"/>
          <cell r="C2330">
            <v>-57559871.93</v>
          </cell>
          <cell r="D2330"/>
        </row>
        <row r="2331">
          <cell r="A2331" t="str">
            <v>638850 Výnosy z realizace-AF</v>
          </cell>
          <cell r="B2331"/>
          <cell r="C2331">
            <v>-32288136.190000001</v>
          </cell>
          <cell r="D2331"/>
        </row>
        <row r="2332">
          <cell r="A2332" t="str">
            <v>638850 Výnosy z realizace-AFV-fondy-zásoba UL</v>
          </cell>
          <cell r="B2332"/>
          <cell r="C2332">
            <v>-32288136.190000001</v>
          </cell>
          <cell r="D2332"/>
        </row>
        <row r="2333">
          <cell r="A2333" t="str">
            <v>639126 Přírůstky hodnot-term</v>
          </cell>
          <cell r="B2333"/>
          <cell r="C2333">
            <v>0</v>
          </cell>
          <cell r="D2333"/>
        </row>
        <row r="2334">
          <cell r="A2334" t="str">
            <v>639126 Přírůstky hodnot-termín.vklady-kurz.zisky-ŽP</v>
          </cell>
          <cell r="B2334"/>
          <cell r="C2334">
            <v>0</v>
          </cell>
          <cell r="D2334"/>
        </row>
        <row r="2335">
          <cell r="A2335" t="str">
            <v>639140 Přírůstky hodnot  - C</v>
          </cell>
          <cell r="B2335"/>
          <cell r="C2335">
            <v>-208470428.46000001</v>
          </cell>
          <cell r="D2335"/>
        </row>
        <row r="2336">
          <cell r="A2336" t="str">
            <v>639140 Přírůstky hodnot  - CR - AFV -UL -  fondy</v>
          </cell>
          <cell r="B2336"/>
          <cell r="C2336">
            <v>-208470428.46000001</v>
          </cell>
          <cell r="D2336"/>
        </row>
        <row r="2337">
          <cell r="A2337" t="str">
            <v>639150 Přírůstky hodnot  - C</v>
          </cell>
          <cell r="B2337"/>
          <cell r="C2337">
            <v>-336855369.81</v>
          </cell>
          <cell r="D2337"/>
        </row>
        <row r="2338">
          <cell r="A2338" t="str">
            <v>639150 Přírůstky hodnot  - CR - AFV - UL - dluhopisy</v>
          </cell>
          <cell r="B2338"/>
          <cell r="C2338">
            <v>-336855369.81</v>
          </cell>
          <cell r="D2338"/>
        </row>
        <row r="2339">
          <cell r="A2339" t="str">
            <v>639205 Přírůstky hodnot  - C</v>
          </cell>
          <cell r="B2339"/>
          <cell r="C2339">
            <v>-3688004.04</v>
          </cell>
          <cell r="D2339"/>
        </row>
        <row r="2340">
          <cell r="A2340" t="str">
            <v>639205 Přírůstky hodnot  - CR - AFS - ost. dluhop.</v>
          </cell>
          <cell r="B2340"/>
          <cell r="C2340">
            <v>-3688004.04</v>
          </cell>
          <cell r="D2340"/>
        </row>
        <row r="2341">
          <cell r="A2341" t="str">
            <v>639206 Přírůstky hodnot  - K</v>
          </cell>
          <cell r="B2341"/>
          <cell r="C2341">
            <v>-8762848.3800000008</v>
          </cell>
          <cell r="D2341"/>
          <cell r="E2341"/>
          <cell r="F2341"/>
        </row>
        <row r="2342">
          <cell r="A2342" t="str">
            <v>639206 Přírůstky hodnot  - KR - AFS - ost. dluhop.</v>
          </cell>
          <cell r="B2342"/>
          <cell r="C2342">
            <v>-8762848.3800000008</v>
          </cell>
          <cell r="D2342"/>
          <cell r="E2342"/>
          <cell r="F2342"/>
        </row>
        <row r="2343">
          <cell r="A2343" t="str">
            <v>639235 Kurzový zisk nerealiz</v>
          </cell>
          <cell r="B2343"/>
          <cell r="C2343">
            <v>0</v>
          </cell>
          <cell r="D2343"/>
          <cell r="E2343"/>
          <cell r="F2343"/>
        </row>
        <row r="2344">
          <cell r="A2344" t="str">
            <v>639235 Kurzový zisk nerealizovaný - dev.účet - swap</v>
          </cell>
          <cell r="B2344"/>
          <cell r="C2344">
            <v>0</v>
          </cell>
          <cell r="D2344"/>
          <cell r="E2344"/>
          <cell r="F2344"/>
        </row>
        <row r="2345">
          <cell r="A2345" t="str">
            <v>639523 Přírůstky hodnot - CR</v>
          </cell>
          <cell r="B2345"/>
          <cell r="C2345">
            <v>-101882124.79000001</v>
          </cell>
          <cell r="D2345"/>
          <cell r="E2345"/>
        </row>
        <row r="2346">
          <cell r="A2346" t="str">
            <v>639523 Přírůstky hodnot - CR - AFS -inv. Fondy</v>
          </cell>
          <cell r="B2346"/>
          <cell r="C2346">
            <v>-101882124.79000001</v>
          </cell>
          <cell r="D2346"/>
          <cell r="E2346"/>
        </row>
        <row r="2347">
          <cell r="A2347" t="str">
            <v>639524 Přírůstky hodnot - KR</v>
          </cell>
          <cell r="B2347"/>
          <cell r="C2347">
            <v>-13708007.810000001</v>
          </cell>
          <cell r="D2347"/>
        </row>
        <row r="2348">
          <cell r="A2348" t="str">
            <v>639524 Přírůstky hodnot - KR - AFS -inv. Fondy</v>
          </cell>
          <cell r="B2348"/>
          <cell r="C2348">
            <v>-13708007.810000001</v>
          </cell>
          <cell r="D2348"/>
        </row>
        <row r="2349">
          <cell r="A2349" t="str">
            <v>639580 Přírůstky hodnot - CR</v>
          </cell>
          <cell r="B2349"/>
          <cell r="C2349">
            <v>-40044194.549999997</v>
          </cell>
          <cell r="D2349"/>
        </row>
        <row r="2350">
          <cell r="A2350" t="str">
            <v>639580 Přírůstky hodnot - CR-AFV-dluhop.-zásoba UL</v>
          </cell>
          <cell r="B2350"/>
          <cell r="C2350">
            <v>-40044194.549999997</v>
          </cell>
          <cell r="D2350"/>
        </row>
        <row r="2351">
          <cell r="A2351" t="str">
            <v>639590 Přírůstky hodnot - CR</v>
          </cell>
          <cell r="B2351"/>
          <cell r="C2351">
            <v>-2292253.38</v>
          </cell>
          <cell r="D2351"/>
        </row>
        <row r="2352">
          <cell r="A2352" t="str">
            <v>639590 Přírůstky hodnot - CR-AFV-struktur.dluhop.</v>
          </cell>
          <cell r="B2352"/>
          <cell r="C2352">
            <v>-2292253.38</v>
          </cell>
          <cell r="D2352"/>
        </row>
        <row r="2353">
          <cell r="A2353" t="str">
            <v>639720 Přírůstky hodnot - CR</v>
          </cell>
          <cell r="B2353"/>
          <cell r="C2353">
            <v>-6878914.9100000001</v>
          </cell>
          <cell r="D2353"/>
        </row>
        <row r="2354">
          <cell r="A2354" t="str">
            <v>639720 Přírůstky hodnot - CR-AFS-SD</v>
          </cell>
          <cell r="B2354"/>
          <cell r="C2354">
            <v>-6878914.9100000001</v>
          </cell>
          <cell r="D2354"/>
        </row>
        <row r="2355">
          <cell r="A2355" t="str">
            <v>639721 Přírůstky hodnot - KR</v>
          </cell>
          <cell r="B2355"/>
          <cell r="C2355">
            <v>-11100819.279999999</v>
          </cell>
          <cell r="D2355"/>
        </row>
        <row r="2356">
          <cell r="A2356" t="str">
            <v>639721 Přírůstky hodnot - KR-AFS-SD</v>
          </cell>
          <cell r="B2356"/>
          <cell r="C2356">
            <v>-11100819.279999999</v>
          </cell>
          <cell r="D2356"/>
        </row>
        <row r="2357">
          <cell r="A2357" t="str">
            <v>639722 Přírůstky hodnot - CR</v>
          </cell>
          <cell r="B2357"/>
          <cell r="C2357">
            <v>-203890.27</v>
          </cell>
          <cell r="D2357"/>
        </row>
        <row r="2358">
          <cell r="A2358" t="str">
            <v>639722 Přírůstky hodnot - CR-AFS-akcie</v>
          </cell>
          <cell r="B2358"/>
          <cell r="C2358">
            <v>-203890.27</v>
          </cell>
          <cell r="D2358"/>
        </row>
        <row r="2359">
          <cell r="A2359" t="str">
            <v>639723 Přírůstky hodnot - KR</v>
          </cell>
          <cell r="B2359"/>
          <cell r="C2359">
            <v>0</v>
          </cell>
          <cell r="D2359"/>
        </row>
        <row r="2360">
          <cell r="A2360" t="str">
            <v>639723 Přírůstky hodnot - KR-AFS-akcie</v>
          </cell>
          <cell r="B2360"/>
          <cell r="C2360">
            <v>0</v>
          </cell>
          <cell r="D2360"/>
        </row>
        <row r="2361">
          <cell r="A2361" t="str">
            <v>639755 Přírůstky hodnot -swa</v>
          </cell>
          <cell r="B2361"/>
          <cell r="C2361">
            <v>-14417276.119999999</v>
          </cell>
          <cell r="D2361"/>
        </row>
        <row r="2362">
          <cell r="A2362" t="str">
            <v>639755 Přírůstky hodnot -swap-kurz.zisky-derivát</v>
          </cell>
          <cell r="B2362"/>
          <cell r="C2362">
            <v>-14417276.119999999</v>
          </cell>
          <cell r="D2362"/>
        </row>
        <row r="2363">
          <cell r="A2363" t="str">
            <v>639850 Přírůstky hodnot - CR</v>
          </cell>
          <cell r="B2363"/>
          <cell r="C2363">
            <v>-13546511.24</v>
          </cell>
          <cell r="D2363"/>
        </row>
        <row r="2364">
          <cell r="A2364" t="str">
            <v>639850 Přírůstky hodnot - CR-AFV-fondy-zásoba UL</v>
          </cell>
          <cell r="B2364"/>
          <cell r="C2364">
            <v>-13546511.24</v>
          </cell>
          <cell r="D2364"/>
        </row>
        <row r="2365">
          <cell r="A2365" t="str">
            <v xml:space="preserve">639935 Kurzový zisk nereal. </v>
          </cell>
          <cell r="B2365"/>
          <cell r="C2365">
            <v>-1102328.6599999999</v>
          </cell>
          <cell r="D2365"/>
        </row>
        <row r="2366">
          <cell r="A2366" t="str">
            <v>639935 Kurzový zisk nereal. - devizové účty</v>
          </cell>
          <cell r="B2366"/>
          <cell r="C2366">
            <v>-1102328.6599999999</v>
          </cell>
          <cell r="D2366"/>
        </row>
        <row r="2367">
          <cell r="A2367" t="str">
            <v>643200 Přijaté podíly na zis</v>
          </cell>
          <cell r="B2367"/>
          <cell r="C2367">
            <v>-609</v>
          </cell>
          <cell r="D2367"/>
        </row>
        <row r="2368">
          <cell r="A2368" t="str">
            <v>643200 Přijaté podíly na zisku od zajistitele - ŽP</v>
          </cell>
          <cell r="B2368"/>
          <cell r="C2368">
            <v>-609</v>
          </cell>
          <cell r="D2368"/>
        </row>
        <row r="2369">
          <cell r="A2369" t="str">
            <v>643500 Zajistná provize - VI</v>
          </cell>
          <cell r="B2369"/>
          <cell r="C2369">
            <v>-245655412.5</v>
          </cell>
          <cell r="D2369"/>
        </row>
        <row r="2370">
          <cell r="A2370" t="str">
            <v>643500 Zajistná provize - VIG</v>
          </cell>
          <cell r="B2370"/>
          <cell r="C2370">
            <v>-245655412.5</v>
          </cell>
          <cell r="D2370"/>
        </row>
        <row r="2371">
          <cell r="A2371" t="str">
            <v>647100 Úroky z prodlení</v>
          </cell>
          <cell r="B2371"/>
          <cell r="C2371">
            <v>-364843.5</v>
          </cell>
          <cell r="D2371"/>
        </row>
        <row r="2372">
          <cell r="A2372" t="str">
            <v>647100 Úroky z prodlení</v>
          </cell>
          <cell r="B2372"/>
          <cell r="C2372">
            <v>-364843.5</v>
          </cell>
          <cell r="D2372"/>
        </row>
        <row r="2373">
          <cell r="A2373" t="str">
            <v>647101 Odpis nestálců ŽP</v>
          </cell>
          <cell r="B2373"/>
          <cell r="C2373">
            <v>-2660870.5499999998</v>
          </cell>
          <cell r="D2373"/>
        </row>
        <row r="2374">
          <cell r="A2374" t="str">
            <v>647101 Odpis nestálců ŽP</v>
          </cell>
          <cell r="B2374"/>
          <cell r="C2374">
            <v>-2660870.5499999998</v>
          </cell>
          <cell r="D2374"/>
        </row>
        <row r="2375">
          <cell r="A2375" t="str">
            <v>647190 Kurzové zisky - život</v>
          </cell>
          <cell r="B2375"/>
          <cell r="C2375">
            <v>-3905.66</v>
          </cell>
          <cell r="D2375"/>
        </row>
        <row r="2376">
          <cell r="A2376" t="str">
            <v>647190 Kurzové zisky - životní pojištění</v>
          </cell>
          <cell r="B2376"/>
          <cell r="C2376">
            <v>-3905.66</v>
          </cell>
          <cell r="D2376"/>
        </row>
        <row r="2377">
          <cell r="A2377" t="str">
            <v>647200 Ostatní výnosy</v>
          </cell>
          <cell r="B2377"/>
          <cell r="C2377">
            <v>-206713.95</v>
          </cell>
          <cell r="D2377"/>
        </row>
        <row r="2378">
          <cell r="A2378" t="str">
            <v>647200 Ostatní výnosy</v>
          </cell>
          <cell r="B2378"/>
          <cell r="C2378">
            <v>-206713.95</v>
          </cell>
          <cell r="D2378"/>
        </row>
        <row r="2379">
          <cell r="A2379" t="str">
            <v>647230 Nájemné VT</v>
          </cell>
          <cell r="B2379"/>
          <cell r="C2379">
            <v>-9250.43</v>
          </cell>
          <cell r="D2379"/>
        </row>
        <row r="2380">
          <cell r="A2380" t="str">
            <v>647230 Nájemné VT</v>
          </cell>
          <cell r="B2380"/>
          <cell r="C2380">
            <v>-9250.43</v>
          </cell>
          <cell r="D2380"/>
        </row>
        <row r="2381">
          <cell r="A2381" t="str">
            <v xml:space="preserve">647240 Tržby z přefakturace </v>
          </cell>
          <cell r="B2381"/>
          <cell r="C2381">
            <v>-1029869.9</v>
          </cell>
          <cell r="D2381"/>
        </row>
        <row r="2382">
          <cell r="A2382" t="str">
            <v>647240 Tržby z přefakturace nákladů (zdan. plnění)</v>
          </cell>
          <cell r="B2382"/>
          <cell r="C2382">
            <v>-1029869.9</v>
          </cell>
          <cell r="D2382"/>
        </row>
        <row r="2383">
          <cell r="A2383" t="str">
            <v>647300 Výnosy z PU - nevypla</v>
          </cell>
          <cell r="B2383"/>
          <cell r="C2383">
            <v>-363278</v>
          </cell>
          <cell r="D2383"/>
        </row>
        <row r="2384">
          <cell r="A2384" t="str">
            <v>647300 Výnosy z PU - nevyplacené</v>
          </cell>
          <cell r="B2384"/>
          <cell r="C2384">
            <v>-363278</v>
          </cell>
          <cell r="D2384"/>
        </row>
        <row r="2385">
          <cell r="A2385" t="str">
            <v>647331 Poplatek za posk. zál</v>
          </cell>
          <cell r="B2385"/>
          <cell r="C2385">
            <v>-28100</v>
          </cell>
          <cell r="D2385"/>
        </row>
        <row r="2386">
          <cell r="A2386" t="str">
            <v>647331 Poplatek za posk. záloh. Plnění - ŽP</v>
          </cell>
          <cell r="B2386"/>
          <cell r="C2386">
            <v>-28100</v>
          </cell>
          <cell r="D2386"/>
        </row>
        <row r="2387">
          <cell r="A2387" t="str">
            <v>647332 Smluvní pokuty od ext</v>
          </cell>
          <cell r="B2387"/>
          <cell r="C2387">
            <v>-20500</v>
          </cell>
          <cell r="D2387"/>
        </row>
        <row r="2388">
          <cell r="A2388" t="str">
            <v>647332 Smluvní pokuty od externistů</v>
          </cell>
          <cell r="B2388"/>
          <cell r="C2388">
            <v>-20500</v>
          </cell>
          <cell r="D2388"/>
        </row>
        <row r="2389">
          <cell r="A2389" t="str">
            <v>647333 Náhrada škody od exte</v>
          </cell>
          <cell r="B2389"/>
          <cell r="C2389">
            <v>-2476</v>
          </cell>
          <cell r="D2389"/>
        </row>
        <row r="2390">
          <cell r="A2390" t="str">
            <v>647333 Náhrada škody od externistů</v>
          </cell>
          <cell r="B2390"/>
          <cell r="C2390">
            <v>-2476</v>
          </cell>
          <cell r="D2390"/>
        </row>
        <row r="2391">
          <cell r="A2391" t="str">
            <v>647334 Náhrada škody od poji</v>
          </cell>
          <cell r="B2391"/>
          <cell r="C2391">
            <v>0</v>
          </cell>
          <cell r="D2391"/>
        </row>
        <row r="2392">
          <cell r="A2392" t="str">
            <v>647334 Náhrada škody od pojištěných</v>
          </cell>
          <cell r="B2392"/>
          <cell r="C2392">
            <v>0</v>
          </cell>
          <cell r="D2392"/>
        </row>
        <row r="2393">
          <cell r="A2393" t="str">
            <v>647400 Rozdíly v placení</v>
          </cell>
          <cell r="B2393"/>
          <cell r="C2393">
            <v>-1448.96</v>
          </cell>
          <cell r="D2393"/>
        </row>
        <row r="2394">
          <cell r="A2394" t="str">
            <v>647400 Rozdíly v placení</v>
          </cell>
          <cell r="B2394"/>
          <cell r="C2394">
            <v>-1448.96</v>
          </cell>
          <cell r="D2394"/>
        </row>
        <row r="2395">
          <cell r="A2395" t="str">
            <v>647500 Úroky z běžného účtu</v>
          </cell>
          <cell r="B2395"/>
          <cell r="C2395">
            <v>-1047466.55</v>
          </cell>
          <cell r="D2395"/>
        </row>
        <row r="2396">
          <cell r="A2396" t="str">
            <v>647500 Úroky z běžného účtu</v>
          </cell>
          <cell r="B2396"/>
          <cell r="C2396">
            <v>-1047466.55</v>
          </cell>
          <cell r="D2396"/>
        </row>
        <row r="2397">
          <cell r="A2397" t="str">
            <v xml:space="preserve">647550 Čerpání OP k pohl.ze </v>
          </cell>
          <cell r="B2397"/>
          <cell r="C2397">
            <v>-4960482.92</v>
          </cell>
          <cell r="D2397"/>
        </row>
        <row r="2398">
          <cell r="A2398" t="str">
            <v>647550 Čerpání OP k pohl.ze soudn.rozhod.-daňový výnos</v>
          </cell>
          <cell r="B2398"/>
          <cell r="C2398">
            <v>-4960482.92</v>
          </cell>
          <cell r="D2398"/>
        </row>
        <row r="2399">
          <cell r="A2399" t="str">
            <v xml:space="preserve">647590 Čerpání OP k pohl.ze </v>
          </cell>
          <cell r="B2399"/>
          <cell r="C2399">
            <v>-2298001</v>
          </cell>
          <cell r="D2399"/>
        </row>
        <row r="2400">
          <cell r="A2400" t="str">
            <v>647590 Čerpání OP k pohl.ze soudn.rozhod.-nedaňový výnos</v>
          </cell>
          <cell r="B2400"/>
          <cell r="C2400">
            <v>-2298001</v>
          </cell>
          <cell r="D2400"/>
        </row>
        <row r="2401">
          <cell r="A2401" t="str">
            <v>647661 Náhrady od pojišťovny</v>
          </cell>
          <cell r="B2401"/>
          <cell r="C2401">
            <v>-673901</v>
          </cell>
          <cell r="D2401"/>
        </row>
        <row r="2402">
          <cell r="A2402" t="str">
            <v>647661 Náhrady od pojišťovny</v>
          </cell>
          <cell r="B2402"/>
          <cell r="C2402">
            <v>-673901</v>
          </cell>
          <cell r="D2402"/>
        </row>
        <row r="2403">
          <cell r="A2403" t="str">
            <v>647663 Přeplatek z vyúčtován</v>
          </cell>
          <cell r="B2403"/>
          <cell r="C2403">
            <v>-84079.22</v>
          </cell>
        </row>
        <row r="2404">
          <cell r="A2404" t="str">
            <v>647663 Přeplatek z vyúčtování záloh ze služeb k náj.</v>
          </cell>
          <cell r="B2404"/>
          <cell r="C2404">
            <v>-84079.22</v>
          </cell>
        </row>
        <row r="2405">
          <cell r="A2405" t="str">
            <v>647664 Výnosy již jednou zda</v>
          </cell>
          <cell r="B2405"/>
          <cell r="C2405">
            <v>-84227.1</v>
          </cell>
        </row>
        <row r="2406">
          <cell r="A2406" t="str">
            <v>647664 Výnosy již jednou zdaněné (nedaňové)</v>
          </cell>
          <cell r="B2406"/>
          <cell r="C2406">
            <v>-84227.1</v>
          </cell>
        </row>
        <row r="2407">
          <cell r="A2407" t="str">
            <v>647669 Ostatní mimořádné výn</v>
          </cell>
          <cell r="B2407"/>
          <cell r="C2407">
            <v>-500</v>
          </cell>
        </row>
        <row r="2408">
          <cell r="A2408" t="str">
            <v>647669 Ostatní mimořádné výnosy</v>
          </cell>
          <cell r="B2408"/>
          <cell r="C2408">
            <v>-500</v>
          </cell>
        </row>
        <row r="2409">
          <cell r="A2409" t="str">
            <v>647700 Výnosy z odepsaných p</v>
          </cell>
          <cell r="B2409"/>
          <cell r="C2409">
            <v>-34727.599999999999</v>
          </cell>
        </row>
        <row r="2410">
          <cell r="A2410" t="str">
            <v>647700 Výnosy z odepsaných pohledávek</v>
          </cell>
          <cell r="B2410"/>
          <cell r="C2410">
            <v>-34727.599999999999</v>
          </cell>
        </row>
        <row r="2411">
          <cell r="A2411" t="str">
            <v>647710 Výnosy z odepsaných p</v>
          </cell>
          <cell r="B2411"/>
          <cell r="C2411">
            <v>-112143.29</v>
          </cell>
        </row>
        <row r="2412">
          <cell r="A2412" t="str">
            <v>647710 Výnosy z odepsaných pohledávek- nedaňové</v>
          </cell>
          <cell r="B2412"/>
          <cell r="C2412">
            <v>-112143.29</v>
          </cell>
        </row>
        <row r="2413">
          <cell r="A2413" t="str">
            <v>647720 Výnosy z odepsaných v</v>
          </cell>
          <cell r="B2413"/>
          <cell r="C2413">
            <v>-10000</v>
          </cell>
        </row>
        <row r="2414">
          <cell r="A2414" t="str">
            <v>647720 Výnosy z odepsaných vratek z PU</v>
          </cell>
          <cell r="B2414"/>
          <cell r="C2414">
            <v>-10000</v>
          </cell>
        </row>
        <row r="2415">
          <cell r="A2415" t="str">
            <v xml:space="preserve">647841 Trailer fees (odměny </v>
          </cell>
          <cell r="B2415"/>
          <cell r="C2415">
            <v>-3810636.6</v>
          </cell>
        </row>
        <row r="2416">
          <cell r="A2416" t="str">
            <v>647841 Trailer fees (odměny od invest. společností)</v>
          </cell>
          <cell r="B2416"/>
          <cell r="C2416">
            <v>-3810636.6</v>
          </cell>
        </row>
        <row r="2417">
          <cell r="A2417" t="str">
            <v>647939 Vrácené soudní poplat</v>
          </cell>
          <cell r="B2417"/>
          <cell r="C2417">
            <v>-2670468</v>
          </cell>
        </row>
        <row r="2418">
          <cell r="A2418" t="str">
            <v>647939 Vrácené soudní poplatky na soudní vymáhání</v>
          </cell>
          <cell r="B2418"/>
          <cell r="C2418">
            <v>-2670468</v>
          </cell>
        </row>
        <row r="2419">
          <cell r="A2419" t="str">
            <v>647940 Kurzový rozdíl</v>
          </cell>
          <cell r="B2419"/>
          <cell r="C2419">
            <v>-114542.89</v>
          </cell>
        </row>
        <row r="2420">
          <cell r="A2420" t="str">
            <v>647940 Kurzový rozdíl</v>
          </cell>
          <cell r="B2420"/>
          <cell r="C2420">
            <v>-114542.89</v>
          </cell>
        </row>
        <row r="2421">
          <cell r="A2421" t="str">
            <v>647950 Zrušení OPaňově účinn</v>
          </cell>
          <cell r="B2421"/>
          <cell r="C2421">
            <v>-34561769.350000001</v>
          </cell>
        </row>
        <row r="2422">
          <cell r="A2422" t="str">
            <v>647950 Zrušení OPaňově účinných - daňový výnos</v>
          </cell>
          <cell r="B2422"/>
          <cell r="C2422">
            <v>-34561769.350000001</v>
          </cell>
        </row>
        <row r="2423">
          <cell r="A2423" t="str">
            <v>647980 Zrušení OP z pohl. za</v>
          </cell>
          <cell r="B2423"/>
          <cell r="C2423">
            <v>-142093</v>
          </cell>
        </row>
        <row r="2424">
          <cell r="A2424" t="str">
            <v>647980 Zrušení OP z pohl. za zprostředk - daňová</v>
          </cell>
          <cell r="B2424"/>
          <cell r="C2424">
            <v>-142093</v>
          </cell>
        </row>
        <row r="2425">
          <cell r="A2425" t="str">
            <v>647989 Zrušení OP z pohl. za</v>
          </cell>
          <cell r="B2425"/>
          <cell r="C2425">
            <v>-1335767</v>
          </cell>
        </row>
        <row r="2426">
          <cell r="A2426" t="str">
            <v>647989 Zrušení OP z pohl. za zprostředk - nedaňová</v>
          </cell>
          <cell r="B2426"/>
          <cell r="C2426">
            <v>-1335767</v>
          </cell>
        </row>
        <row r="2427">
          <cell r="A2427" t="str">
            <v>647990 Zrušení OP daňově neú</v>
          </cell>
          <cell r="B2427"/>
          <cell r="C2427">
            <v>-27792661.98</v>
          </cell>
        </row>
        <row r="2428">
          <cell r="A2428" t="str">
            <v>647990 Zrušení OP daňově neúčinných - nedaňový výnos</v>
          </cell>
          <cell r="B2428"/>
          <cell r="C2428">
            <v>-27792661.98</v>
          </cell>
        </row>
        <row r="2429">
          <cell r="A2429" t="str">
            <v>647999 Převedené výnosy</v>
          </cell>
          <cell r="B2429"/>
          <cell r="C2429">
            <v>0</v>
          </cell>
        </row>
        <row r="2430">
          <cell r="A2430" t="str">
            <v>647999 Převedené výnosy</v>
          </cell>
          <cell r="B2430"/>
          <cell r="C2430">
            <v>0</v>
          </cell>
        </row>
        <row r="2431">
          <cell r="A2431" t="str">
            <v>652200 Výnosy z pronájmu vla</v>
          </cell>
          <cell r="B2431"/>
          <cell r="C2431">
            <v>-46254</v>
          </cell>
        </row>
        <row r="2432">
          <cell r="A2432" t="str">
            <v>652200 Výnosy z pronájmu vlatních prostor</v>
          </cell>
          <cell r="B2432"/>
          <cell r="C2432">
            <v>-46254</v>
          </cell>
        </row>
        <row r="2433">
          <cell r="A2433" t="str">
            <v xml:space="preserve">653205 AÚV/amortizace - AFS </v>
          </cell>
          <cell r="B2433"/>
          <cell r="C2433">
            <v>-613579.54</v>
          </cell>
        </row>
        <row r="2434">
          <cell r="A2434" t="str">
            <v>653205 AÚV/amortizace - AFS - ost.dluhopisy</v>
          </cell>
          <cell r="B2434"/>
          <cell r="C2434">
            <v>-613579.54</v>
          </cell>
        </row>
        <row r="2435">
          <cell r="A2435" t="str">
            <v>653400 Výnosy z FU - term.vk</v>
          </cell>
          <cell r="B2435"/>
          <cell r="C2435">
            <v>-53.14</v>
          </cell>
        </row>
        <row r="2436">
          <cell r="A2436" t="str">
            <v>653400 Výnosy z FU - term.vklady-úroky - NP</v>
          </cell>
          <cell r="B2436"/>
          <cell r="C2436">
            <v>-53.14</v>
          </cell>
        </row>
        <row r="2437">
          <cell r="A2437" t="str">
            <v xml:space="preserve">653700 AÚV/amortizace - AFS </v>
          </cell>
          <cell r="B2437"/>
          <cell r="C2437">
            <v>-3258063.18</v>
          </cell>
        </row>
        <row r="2438">
          <cell r="A2438" t="str">
            <v>653700 AÚV/amortizace - AFS - SD</v>
          </cell>
          <cell r="B2438"/>
          <cell r="C2438">
            <v>-3258063.18</v>
          </cell>
        </row>
        <row r="2439">
          <cell r="A2439" t="str">
            <v>653790 Amort. prémie/disk. a</v>
          </cell>
          <cell r="B2439"/>
          <cell r="C2439">
            <v>0</v>
          </cell>
        </row>
        <row r="2440">
          <cell r="A2440" t="str">
            <v>653790 Amort. prémie/disk. a VN-dluhopisy - AFV -NP</v>
          </cell>
          <cell r="B2440"/>
          <cell r="C2440">
            <v>0</v>
          </cell>
        </row>
        <row r="2441">
          <cell r="A2441" t="str">
            <v>655523 Výnosy z realizace -A</v>
          </cell>
          <cell r="B2441"/>
          <cell r="C2441">
            <v>-8893370.3000000007</v>
          </cell>
        </row>
        <row r="2442">
          <cell r="A2442" t="str">
            <v>655523 Výnosy z realizace -AFS - inv. Fondy</v>
          </cell>
          <cell r="B2442"/>
          <cell r="C2442">
            <v>-8893370.3000000007</v>
          </cell>
        </row>
        <row r="2443">
          <cell r="A2443" t="str">
            <v>655700 Výnosy z realizace -A</v>
          </cell>
          <cell r="B2443"/>
          <cell r="C2443">
            <v>-135151715</v>
          </cell>
        </row>
        <row r="2444">
          <cell r="A2444" t="str">
            <v>655700 Výnosy z realizace -AFS - SD</v>
          </cell>
          <cell r="B2444"/>
          <cell r="C2444">
            <v>-135151715</v>
          </cell>
        </row>
        <row r="2445">
          <cell r="A2445" t="str">
            <v>657100 Převod výnosů z fin.u</v>
          </cell>
          <cell r="B2445"/>
          <cell r="C2445">
            <v>0</v>
          </cell>
        </row>
        <row r="2446">
          <cell r="A2446" t="str">
            <v>657100 Převod výnosů z fin.um.na techn.účet NP</v>
          </cell>
          <cell r="B2446"/>
          <cell r="C2446">
            <v>0</v>
          </cell>
        </row>
        <row r="2447">
          <cell r="A2447" t="str">
            <v>658100 Ostatní výnosy</v>
          </cell>
          <cell r="B2447"/>
          <cell r="C2447">
            <v>-18075.8</v>
          </cell>
        </row>
        <row r="2448">
          <cell r="A2448" t="str">
            <v>658100 Ostatní výnosy</v>
          </cell>
          <cell r="B2448"/>
          <cell r="C2448">
            <v>-18075.8</v>
          </cell>
        </row>
        <row r="2449">
          <cell r="A2449" t="str">
            <v>658120 Výnosy z pozemků a st</v>
          </cell>
          <cell r="B2449"/>
          <cell r="C2449">
            <v>-707782.71</v>
          </cell>
        </row>
        <row r="2450">
          <cell r="A2450" t="str">
            <v>658120 Výnosy z pozemků a staveb cizích - podnájemné</v>
          </cell>
          <cell r="B2450"/>
          <cell r="C2450">
            <v>-707782.71</v>
          </cell>
        </row>
        <row r="2451">
          <cell r="A2451" t="str">
            <v xml:space="preserve">658190 Přeplatek srážkových </v>
          </cell>
          <cell r="B2451"/>
          <cell r="C2451">
            <v>0</v>
          </cell>
        </row>
        <row r="2452">
          <cell r="A2452" t="str">
            <v>658190 Přeplatek srážkových daní</v>
          </cell>
          <cell r="B2452"/>
          <cell r="C2452">
            <v>0</v>
          </cell>
        </row>
        <row r="2453">
          <cell r="A2453" t="str">
            <v>658200 Tržby z prodeje zásob</v>
          </cell>
          <cell r="B2453"/>
          <cell r="C2453">
            <v>-55524.2</v>
          </cell>
        </row>
        <row r="2454">
          <cell r="A2454" t="str">
            <v>658200 Tržby z prodeje zásob (zdanitelné plnění)</v>
          </cell>
          <cell r="B2454"/>
          <cell r="C2454">
            <v>-55524.2</v>
          </cell>
        </row>
        <row r="2455">
          <cell r="A2455" t="str">
            <v xml:space="preserve">658210 Tržby z prodeje HM a </v>
          </cell>
          <cell r="B2455"/>
          <cell r="C2455">
            <v>-4000</v>
          </cell>
        </row>
        <row r="2456">
          <cell r="A2456" t="str">
            <v>658210 Tržby z prodeje HM a NHM (zdan. plnění)</v>
          </cell>
          <cell r="B2456"/>
          <cell r="C2456">
            <v>-4000</v>
          </cell>
        </row>
        <row r="2457">
          <cell r="A2457" t="str">
            <v xml:space="preserve">658220 Tržby z prodeje HM a </v>
          </cell>
          <cell r="B2457"/>
          <cell r="C2457">
            <v>-971860</v>
          </cell>
        </row>
        <row r="2458">
          <cell r="A2458" t="str">
            <v>658220 Tržby z prodeje HM a NHM (nezdan. plnění)</v>
          </cell>
          <cell r="B2458"/>
          <cell r="C2458">
            <v>-971860</v>
          </cell>
        </row>
        <row r="2459">
          <cell r="A2459" t="str">
            <v xml:space="preserve">658240 Tržby z přefakturace </v>
          </cell>
          <cell r="B2459"/>
          <cell r="C2459">
            <v>-102</v>
          </cell>
        </row>
        <row r="2460">
          <cell r="A2460" t="str">
            <v>658240 Tržby z přefakturace nákladů (zdan. plnění)</v>
          </cell>
          <cell r="B2460"/>
          <cell r="C2460">
            <v>-102</v>
          </cell>
        </row>
        <row r="2461">
          <cell r="A2461" t="str">
            <v>658250 Tržba - nápojový auto</v>
          </cell>
          <cell r="B2461"/>
          <cell r="C2461">
            <v>-33796</v>
          </cell>
        </row>
        <row r="2462">
          <cell r="A2462" t="str">
            <v>658250 Tržba - nápojový automat (nezdan. plnění)</v>
          </cell>
          <cell r="B2462"/>
          <cell r="C2462">
            <v>-33796</v>
          </cell>
        </row>
        <row r="2463">
          <cell r="A2463" t="str">
            <v>658300 Přijaté smluvní pokut</v>
          </cell>
          <cell r="B2463"/>
          <cell r="C2463">
            <v>0</v>
          </cell>
        </row>
        <row r="2464">
          <cell r="A2464" t="str">
            <v>658300 Přijaté smluvní pokuty a penále</v>
          </cell>
          <cell r="B2464"/>
          <cell r="C2464">
            <v>0</v>
          </cell>
        </row>
        <row r="2465">
          <cell r="A2465" t="str">
            <v>658999 Převedené výnosy</v>
          </cell>
          <cell r="B2465"/>
          <cell r="C2465">
            <v>0</v>
          </cell>
        </row>
        <row r="2466">
          <cell r="A2466" t="str">
            <v>658999 Převedené výnosy</v>
          </cell>
          <cell r="B2466"/>
          <cell r="C2466">
            <v>0</v>
          </cell>
        </row>
        <row r="2467">
          <cell r="A2467" t="str">
            <v>664205 Přírůstky hodnot  - C</v>
          </cell>
          <cell r="B2467"/>
          <cell r="C2467">
            <v>-780482.6</v>
          </cell>
        </row>
        <row r="2468">
          <cell r="A2468" t="str">
            <v>664205 Přírůstky hodnot  - CR - AFS - ost. dluhop.</v>
          </cell>
          <cell r="B2468"/>
          <cell r="C2468">
            <v>-780482.6</v>
          </cell>
        </row>
        <row r="2469">
          <cell r="A2469" t="str">
            <v>664523 Přírůstky hodnot - CR</v>
          </cell>
          <cell r="B2469"/>
          <cell r="C2469">
            <v>-337875.25</v>
          </cell>
        </row>
        <row r="2470">
          <cell r="A2470" t="str">
            <v>664523 Přírůstky hodnot - CR - AFS -inv. Fondy</v>
          </cell>
          <cell r="B2470"/>
          <cell r="C2470">
            <v>-337875.25</v>
          </cell>
        </row>
        <row r="2471">
          <cell r="A2471" t="str">
            <v>664700 Přírůstky hodnot - CR</v>
          </cell>
          <cell r="B2471"/>
          <cell r="C2471">
            <v>-345609.9</v>
          </cell>
        </row>
        <row r="2472">
          <cell r="A2472" t="str">
            <v>664700 Přírůstky hodnot - CR-AFS-SD</v>
          </cell>
          <cell r="B2472"/>
          <cell r="C2472">
            <v>-345609.9</v>
          </cell>
        </row>
        <row r="2473">
          <cell r="A2473" t="str">
            <v xml:space="preserve">730120 Náhr. nákl. z ukonč. </v>
          </cell>
          <cell r="B2473"/>
          <cell r="C2473">
            <v>3048</v>
          </cell>
        </row>
        <row r="2474">
          <cell r="A2474" t="str">
            <v>730120 Náhr. nákl. z ukonč. poj. smluv</v>
          </cell>
          <cell r="B2474"/>
          <cell r="C2474">
            <v>3048</v>
          </cell>
        </row>
        <row r="2475">
          <cell r="A2475" t="str">
            <v xml:space="preserve">730124 Náhr. nákl. z ukonč. </v>
          </cell>
          <cell r="B2475"/>
          <cell r="C2475">
            <v>289216</v>
          </cell>
        </row>
        <row r="2476">
          <cell r="A2476" t="str">
            <v>730124 Náhr. nákl. z ukonč. poj. smluv - UL</v>
          </cell>
          <cell r="B2476"/>
          <cell r="C2476">
            <v>289216</v>
          </cell>
        </row>
        <row r="2477">
          <cell r="A2477" t="str">
            <v xml:space="preserve">730125 Náhr. nákl. z ukonč. </v>
          </cell>
          <cell r="B2477"/>
          <cell r="C2477">
            <v>29448</v>
          </cell>
        </row>
        <row r="2478">
          <cell r="A2478" t="str">
            <v>730125 Náhr. nákl. z ukonč. poj. smluv - FZ</v>
          </cell>
          <cell r="B2478"/>
          <cell r="C2478">
            <v>29448</v>
          </cell>
        </row>
        <row r="2479">
          <cell r="A2479" t="str">
            <v xml:space="preserve">730170 Náhr. nákl. z ukonč. </v>
          </cell>
          <cell r="B2479"/>
          <cell r="C2479">
            <v>1750</v>
          </cell>
        </row>
        <row r="2480">
          <cell r="A2480" t="str">
            <v>730170 Náhr. nákl. z ukonč. poj. smluv - než. úraz</v>
          </cell>
          <cell r="B2480"/>
          <cell r="C2480">
            <v>1750</v>
          </cell>
        </row>
        <row r="2481">
          <cell r="A2481" t="str">
            <v>730345 Drobný hmotný a nehmo</v>
          </cell>
          <cell r="B2481"/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/>
          <cell r="C2482">
            <v>39886841.909999996</v>
          </cell>
        </row>
        <row r="2483">
          <cell r="A2483" t="str">
            <v>730346 Drobný hmotný majetek</v>
          </cell>
          <cell r="B2483"/>
          <cell r="C2483">
            <v>16139</v>
          </cell>
        </row>
        <row r="2484">
          <cell r="A2484" t="str">
            <v>730346 Drobný hmotný majetek neprovozní</v>
          </cell>
          <cell r="B2484"/>
          <cell r="C2484">
            <v>16139</v>
          </cell>
        </row>
        <row r="2485">
          <cell r="A2485" t="str">
            <v>730520 Předpis vratek pojist</v>
          </cell>
          <cell r="B2485"/>
          <cell r="C2485">
            <v>674866</v>
          </cell>
        </row>
        <row r="2486">
          <cell r="A2486" t="str">
            <v>730520 Předpis vratek pojistného plnění - Z</v>
          </cell>
          <cell r="B2486"/>
          <cell r="C2486">
            <v>674866</v>
          </cell>
        </row>
        <row r="2487">
          <cell r="A2487" t="str">
            <v>730524 Předpis vratek pojist</v>
          </cell>
          <cell r="B2487"/>
          <cell r="C2487">
            <v>618584</v>
          </cell>
        </row>
        <row r="2488">
          <cell r="A2488" t="str">
            <v>730524 Předpis vratek pojistného plnění - UL</v>
          </cell>
          <cell r="B2488"/>
          <cell r="C2488">
            <v>618584</v>
          </cell>
        </row>
        <row r="2489">
          <cell r="A2489" t="str">
            <v>730525 Předpis vratek pojist</v>
          </cell>
          <cell r="B2489"/>
          <cell r="C2489">
            <v>1713593</v>
          </cell>
        </row>
        <row r="2490">
          <cell r="A2490" t="str">
            <v>730525 Předpis vratek pojistného plnění - FZ</v>
          </cell>
          <cell r="B2490"/>
          <cell r="C2490">
            <v>1713593</v>
          </cell>
        </row>
        <row r="2491">
          <cell r="A2491" t="str">
            <v>730570 Předpis vratek pojist</v>
          </cell>
          <cell r="B2491"/>
          <cell r="C2491">
            <v>69200</v>
          </cell>
        </row>
        <row r="2492">
          <cell r="A2492" t="str">
            <v>730570 Předpis vratek pojistného plnění - U</v>
          </cell>
          <cell r="B2492"/>
          <cell r="C2492">
            <v>69200</v>
          </cell>
        </row>
        <row r="2493">
          <cell r="A2493" t="str">
            <v xml:space="preserve">739120 Náhr. nákl. z ukonč. </v>
          </cell>
          <cell r="B2493"/>
          <cell r="C2493">
            <v>-3048</v>
          </cell>
        </row>
        <row r="2494">
          <cell r="A2494" t="str">
            <v>739120 Náhr. nákl. z ukonč. poj. smluv - Ž</v>
          </cell>
          <cell r="B2494"/>
          <cell r="C2494">
            <v>-3048</v>
          </cell>
        </row>
        <row r="2495">
          <cell r="A2495" t="str">
            <v xml:space="preserve">739124 Náhr. nákl. z ukonč. </v>
          </cell>
          <cell r="B2495"/>
          <cell r="C2495">
            <v>-289216</v>
          </cell>
        </row>
        <row r="2496">
          <cell r="A2496" t="str">
            <v>739124 Náhr. nákl. z ukonč. poj. smluv - UL</v>
          </cell>
          <cell r="B2496"/>
          <cell r="C2496">
            <v>-289216</v>
          </cell>
        </row>
        <row r="2497">
          <cell r="A2497" t="str">
            <v xml:space="preserve">739125 Náhr. nákl. z ukonč. </v>
          </cell>
          <cell r="B2497"/>
          <cell r="C2497">
            <v>-29448</v>
          </cell>
        </row>
        <row r="2498">
          <cell r="A2498" t="str">
            <v>739125 Náhr. nákl. z ukonč. poj. smluv - FZ</v>
          </cell>
          <cell r="B2498"/>
          <cell r="C2498">
            <v>-29448</v>
          </cell>
        </row>
        <row r="2499">
          <cell r="A2499" t="str">
            <v xml:space="preserve">739170 Náhr. nákl. z ukonč. </v>
          </cell>
          <cell r="B2499"/>
          <cell r="C2499">
            <v>-1750</v>
          </cell>
        </row>
        <row r="2500">
          <cell r="A2500" t="str">
            <v>739170 Náhr. nákl. z ukonč. poj. smluv - než. úraz</v>
          </cell>
          <cell r="B2500"/>
          <cell r="C2500">
            <v>-1750</v>
          </cell>
        </row>
        <row r="2501">
          <cell r="A2501" t="str">
            <v>739345 PRE-Drobný hmotný maj</v>
          </cell>
          <cell r="B2501"/>
          <cell r="C2501">
            <v>-39886841.909999996</v>
          </cell>
        </row>
        <row r="2502">
          <cell r="A2502" t="str">
            <v>739345 PRE-Drobný hmotný majetek - podrozvahový účet</v>
          </cell>
          <cell r="B2502"/>
          <cell r="C2502">
            <v>-39886841.909999996</v>
          </cell>
        </row>
        <row r="2503">
          <cell r="A2503" t="str">
            <v>739346 PRE-Drobný hmotný maj</v>
          </cell>
          <cell r="B2503"/>
          <cell r="C2503">
            <v>-16139</v>
          </cell>
        </row>
        <row r="2504">
          <cell r="A2504" t="str">
            <v>739346 PRE-Drobný hmotný majetek neprovozní</v>
          </cell>
          <cell r="B2504"/>
          <cell r="C2504">
            <v>-16139</v>
          </cell>
        </row>
        <row r="2505">
          <cell r="A2505" t="str">
            <v xml:space="preserve">739520 PRE - předpis vratek </v>
          </cell>
          <cell r="B2505"/>
          <cell r="C2505">
            <v>-674866</v>
          </cell>
        </row>
        <row r="2506">
          <cell r="A2506" t="str">
            <v>739520 PRE - předpis vratek a regresů - Z</v>
          </cell>
          <cell r="B2506"/>
          <cell r="C2506">
            <v>-674866</v>
          </cell>
        </row>
        <row r="2507">
          <cell r="A2507" t="str">
            <v xml:space="preserve">739524 PRE - předpis vratek </v>
          </cell>
          <cell r="B2507"/>
          <cell r="C2507">
            <v>-618584</v>
          </cell>
        </row>
        <row r="2508">
          <cell r="A2508" t="str">
            <v>739524 PRE - předpis vratek a regresů - UL</v>
          </cell>
          <cell r="B2508"/>
          <cell r="C2508">
            <v>-618584</v>
          </cell>
        </row>
        <row r="2509">
          <cell r="A2509" t="str">
            <v xml:space="preserve">739525 PRE - předpis vratek </v>
          </cell>
          <cell r="B2509"/>
          <cell r="C2509">
            <v>-1713593</v>
          </cell>
        </row>
        <row r="2510">
          <cell r="A2510" t="str">
            <v>739525 PRE - předpis vratek a regresů - FZ</v>
          </cell>
          <cell r="B2510"/>
          <cell r="C2510">
            <v>-1713593</v>
          </cell>
        </row>
        <row r="2511">
          <cell r="A2511" t="str">
            <v xml:space="preserve">739570 PRE - předpis vratek </v>
          </cell>
          <cell r="B2511"/>
          <cell r="C2511">
            <v>-69200</v>
          </cell>
        </row>
        <row r="2512">
          <cell r="A2512" t="str">
            <v>739570 PRE - předpis vratek a regresů - U</v>
          </cell>
          <cell r="B2512"/>
          <cell r="C2512">
            <v>-69200</v>
          </cell>
        </row>
        <row r="2513">
          <cell r="A2513" t="str">
            <v>770330 Předpis záporných pro</v>
          </cell>
          <cell r="B2513"/>
          <cell r="C2513">
            <v>21450275</v>
          </cell>
        </row>
        <row r="2514">
          <cell r="A2514" t="str">
            <v>770330 Předpis záporných provizí</v>
          </cell>
          <cell r="B2514"/>
          <cell r="C2514">
            <v>21450275</v>
          </cell>
        </row>
        <row r="2515">
          <cell r="A2515" t="str">
            <v>770340 Záporné provize - akt</v>
          </cell>
          <cell r="B2515"/>
          <cell r="C2515">
            <v>1766551</v>
          </cell>
        </row>
        <row r="2516">
          <cell r="A2516" t="str">
            <v>770340 Záporné provize - aktivní smlouvy o zprostředkován</v>
          </cell>
          <cell r="B2516"/>
          <cell r="C2516">
            <v>1766551</v>
          </cell>
        </row>
        <row r="2517">
          <cell r="A2517" t="str">
            <v>779330 Záporná provize násle</v>
          </cell>
          <cell r="B2517"/>
          <cell r="C2517">
            <v>-21450275</v>
          </cell>
        </row>
        <row r="2518">
          <cell r="A2518" t="str">
            <v>779330 Záporná provize následná - externí NP</v>
          </cell>
          <cell r="B2518"/>
          <cell r="C2518">
            <v>-21450275</v>
          </cell>
        </row>
        <row r="2519">
          <cell r="A2519" t="str">
            <v>779340 Záporná provize - akt</v>
          </cell>
          <cell r="B2519"/>
          <cell r="C2519">
            <v>-1766551</v>
          </cell>
        </row>
        <row r="2520">
          <cell r="A2520" t="str">
            <v>779340 Záporná provize - aktivní smlouvy o zprostředkován</v>
          </cell>
          <cell r="B2520"/>
          <cell r="C2520">
            <v>-1766551</v>
          </cell>
        </row>
        <row r="2521">
          <cell r="A2521" t="str">
            <v>780302 Odepsané pohledávky z</v>
          </cell>
          <cell r="B2521"/>
          <cell r="C2521">
            <v>168000</v>
          </cell>
        </row>
        <row r="2522">
          <cell r="A2522" t="str">
            <v>780302 Odepsané pohledávky za zprostředkovateli</v>
          </cell>
          <cell r="B2522"/>
          <cell r="C2522">
            <v>168000</v>
          </cell>
        </row>
        <row r="2523">
          <cell r="A2523" t="str">
            <v>780328 Odepsané pohledávky z</v>
          </cell>
          <cell r="B2523"/>
          <cell r="C2523">
            <v>816559</v>
          </cell>
        </row>
        <row r="2524">
          <cell r="A2524" t="str">
            <v>780328 Odepsané pohledávky z dod.-odběr.styku</v>
          </cell>
          <cell r="B2524"/>
          <cell r="C2524">
            <v>816559</v>
          </cell>
        </row>
        <row r="2525">
          <cell r="A2525" t="str">
            <v>780354 Odepsané pohledávky z</v>
          </cell>
          <cell r="B2525"/>
          <cell r="C2525">
            <v>593600</v>
          </cell>
        </row>
        <row r="2526">
          <cell r="A2526" t="str">
            <v>780354 Odepsané pohledávky za zaměstnanci</v>
          </cell>
          <cell r="B2526"/>
          <cell r="C2526">
            <v>593600</v>
          </cell>
        </row>
        <row r="2527">
          <cell r="A2527" t="str">
            <v>789302 Odepsané pohledávky z</v>
          </cell>
          <cell r="B2527"/>
          <cell r="C2527">
            <v>-168000</v>
          </cell>
        </row>
        <row r="2528">
          <cell r="A2528" t="str">
            <v>789302 Odepsané pohledávky za zprostředkovateli</v>
          </cell>
          <cell r="B2528"/>
          <cell r="C2528">
            <v>-168000</v>
          </cell>
        </row>
        <row r="2529">
          <cell r="A2529" t="str">
            <v>789328 Odepsané pohledávky z</v>
          </cell>
          <cell r="B2529"/>
          <cell r="C2529">
            <v>-816559</v>
          </cell>
        </row>
        <row r="2530">
          <cell r="A2530" t="str">
            <v>789328 Odepsané pohledávky z dod.-odběr.styku</v>
          </cell>
          <cell r="B2530"/>
          <cell r="C2530">
            <v>-816559</v>
          </cell>
        </row>
        <row r="2531">
          <cell r="A2531" t="str">
            <v>789354 Odepsané pohledávky z</v>
          </cell>
          <cell r="B2531"/>
          <cell r="C2531">
            <v>-593600</v>
          </cell>
        </row>
        <row r="2532">
          <cell r="A2532" t="str">
            <v>789354 Odepsané pohledávky za zaměstnanci</v>
          </cell>
          <cell r="B2532"/>
          <cell r="C2532">
            <v>-593600</v>
          </cell>
        </row>
        <row r="2533">
          <cell r="A2533" t="str">
            <v>A K T I V A   CELKEM :</v>
          </cell>
          <cell r="B2533"/>
          <cell r="C2533">
            <v>29276442549.57</v>
          </cell>
        </row>
        <row r="2534">
          <cell r="A2534" t="str">
            <v>A K T I V A   CELKEM :</v>
          </cell>
          <cell r="B2534"/>
          <cell r="C2534">
            <v>29276442549.57</v>
          </cell>
        </row>
        <row r="2535">
          <cell r="A2535" t="str">
            <v>Běžné účty</v>
          </cell>
          <cell r="B2535"/>
          <cell r="C2535">
            <v>34631325.979999997</v>
          </cell>
        </row>
        <row r="2536">
          <cell r="A2536" t="str">
            <v>Běžné účty                              (235)</v>
          </cell>
          <cell r="B2536"/>
          <cell r="C2536">
            <v>34631325.979999997</v>
          </cell>
        </row>
        <row r="2537">
          <cell r="A2537" t="str">
            <v>Cenné papíry s pevným výnose</v>
          </cell>
          <cell r="B2537"/>
          <cell r="C2537">
            <v>19648411495.139999</v>
          </cell>
        </row>
        <row r="2538">
          <cell r="A2538" t="str">
            <v>Cenné papíry s pevným výnosem           (122)</v>
          </cell>
          <cell r="B2538"/>
          <cell r="C2538">
            <v>19648411495.139999</v>
          </cell>
        </row>
        <row r="2539">
          <cell r="A2539" t="str">
            <v>Cenné papíry s proměnlivým v</v>
          </cell>
          <cell r="B2539"/>
          <cell r="C2539">
            <v>207833988.80000001</v>
          </cell>
        </row>
        <row r="2540">
          <cell r="A2540" t="str">
            <v>Cenné papíry s proměnlivým výnosem      (121)</v>
          </cell>
          <cell r="B2540"/>
          <cell r="C2540">
            <v>207833988.80000001</v>
          </cell>
        </row>
        <row r="2541">
          <cell r="A2541" t="str">
            <v>Cestovné</v>
          </cell>
          <cell r="B2541"/>
          <cell r="C2541">
            <v>2598.42</v>
          </cell>
        </row>
        <row r="2542">
          <cell r="A2542" t="str">
            <v>Cestovné</v>
          </cell>
          <cell r="B2542"/>
          <cell r="C2542">
            <v>2598.42</v>
          </cell>
        </row>
        <row r="2543">
          <cell r="A2543" t="str">
            <v xml:space="preserve">Cestovní náklady - pořízení </v>
          </cell>
          <cell r="B2543"/>
          <cell r="C2543">
            <v>4374.5200000000004</v>
          </cell>
        </row>
        <row r="2544">
          <cell r="A2544" t="str">
            <v xml:space="preserve">Cestovní náklady - pořízení </v>
          </cell>
          <cell r="B2544"/>
          <cell r="C2544">
            <v>364339.15</v>
          </cell>
        </row>
        <row r="2545">
          <cell r="A2545" t="str">
            <v>Cestovní náklady - pořízení NP</v>
          </cell>
          <cell r="B2545"/>
          <cell r="C2545">
            <v>4374.5200000000004</v>
          </cell>
        </row>
        <row r="2546">
          <cell r="A2546" t="str">
            <v>Cestovní náklady - pořízení ŽP</v>
          </cell>
          <cell r="B2546"/>
          <cell r="C2546">
            <v>364339.15</v>
          </cell>
        </row>
        <row r="2547">
          <cell r="A2547" t="str">
            <v xml:space="preserve">Daň z příjmu                </v>
          </cell>
          <cell r="B2547"/>
          <cell r="C2547">
            <v>49985483.479999997</v>
          </cell>
        </row>
        <row r="2548">
          <cell r="A2548" t="str">
            <v>Daň z příjmu                            (371)</v>
          </cell>
          <cell r="B2548"/>
          <cell r="C2548">
            <v>49985483.479999997</v>
          </cell>
        </row>
        <row r="2549">
          <cell r="A2549" t="str">
            <v>Daň z příjmů z běžné činnost</v>
          </cell>
          <cell r="B2549"/>
          <cell r="C2549">
            <v>-594700</v>
          </cell>
        </row>
        <row r="2550">
          <cell r="A2550" t="str">
            <v>Daň z příjmů z běžné činnost</v>
          </cell>
          <cell r="B2550"/>
          <cell r="C2550">
            <v>0</v>
          </cell>
        </row>
        <row r="2551">
          <cell r="A2551" t="str">
            <v>Daň z příjmů z běžné činnosti-odložená  (572)</v>
          </cell>
          <cell r="B2551"/>
          <cell r="C2551">
            <v>0</v>
          </cell>
        </row>
        <row r="2552">
          <cell r="A2552" t="str">
            <v>Daň z příjmů z běžné činnosti-splatná   (571)</v>
          </cell>
          <cell r="B2552"/>
          <cell r="C2552">
            <v>-594700</v>
          </cell>
        </row>
        <row r="2553">
          <cell r="A2553" t="str">
            <v xml:space="preserve">Daně a poplatky             </v>
          </cell>
          <cell r="B2553"/>
          <cell r="C2553">
            <v>183306.16</v>
          </cell>
        </row>
        <row r="2554">
          <cell r="A2554" t="str">
            <v>Daně a poplatky                         (562)</v>
          </cell>
          <cell r="B2554"/>
          <cell r="C2554">
            <v>183306.16</v>
          </cell>
        </row>
        <row r="2555">
          <cell r="A2555" t="str">
            <v>Depozita při pasívním zajišt</v>
          </cell>
          <cell r="B2555"/>
          <cell r="C2555">
            <v>-719402571.60000002</v>
          </cell>
        </row>
        <row r="2556">
          <cell r="A2556" t="str">
            <v>Depozita při pasívním zajištění celkem</v>
          </cell>
          <cell r="B2556"/>
          <cell r="C2556">
            <v>-719402571.60000002</v>
          </cell>
        </row>
        <row r="2557">
          <cell r="A2557" t="str">
            <v>Depozita u bank</v>
          </cell>
          <cell r="B2557"/>
          <cell r="C2557">
            <v>2102306897.26</v>
          </cell>
        </row>
        <row r="2558">
          <cell r="A2558" t="str">
            <v>Depozita u bank                         (126)</v>
          </cell>
          <cell r="B2558"/>
          <cell r="C2558">
            <v>2102306897.26</v>
          </cell>
        </row>
        <row r="2559">
          <cell r="A2559" t="str">
            <v>DHM - pořízení ŽP</v>
          </cell>
          <cell r="B2559"/>
          <cell r="C2559">
            <v>63184.55</v>
          </cell>
        </row>
        <row r="2560">
          <cell r="A2560" t="str">
            <v>DHM - pořízení ŽP</v>
          </cell>
          <cell r="B2560"/>
          <cell r="C2560">
            <v>63184.55</v>
          </cell>
        </row>
        <row r="2561">
          <cell r="A2561" t="str">
            <v>Dohadné položky aktivní</v>
          </cell>
          <cell r="B2561"/>
          <cell r="C2561">
            <v>112073863.84999999</v>
          </cell>
        </row>
        <row r="2562">
          <cell r="A2562" t="str">
            <v>Dohadné položky aktivní                 (397)</v>
          </cell>
          <cell r="B2562"/>
          <cell r="C2562">
            <v>112073863.84999999</v>
          </cell>
        </row>
        <row r="2563">
          <cell r="A2563" t="str">
            <v xml:space="preserve">Dohadné položky pasívní     </v>
          </cell>
          <cell r="B2563"/>
          <cell r="C2563">
            <v>-84875216.909999996</v>
          </cell>
        </row>
        <row r="2564">
          <cell r="A2564" t="str">
            <v>Dohadné položky pasívní                 (398)</v>
          </cell>
          <cell r="B2564"/>
          <cell r="C2564">
            <v>-84875216.909999996</v>
          </cell>
        </row>
        <row r="2565">
          <cell r="A2565" t="str">
            <v>Fin.umís.v inv.sp.,inv.fonde</v>
          </cell>
          <cell r="B2565"/>
          <cell r="C2565">
            <v>1508279671.3900001</v>
          </cell>
        </row>
        <row r="2566">
          <cell r="A2566" t="str">
            <v>Fin.umís.v inv.sp.,inv.fondech a ve sdr (123)</v>
          </cell>
          <cell r="B2566"/>
          <cell r="C2566">
            <v>1508279671.3900001</v>
          </cell>
        </row>
        <row r="2567">
          <cell r="A2567" t="str">
            <v>Finanč.umíst.v podn.3.osob a</v>
          </cell>
          <cell r="B2567"/>
          <cell r="C2567">
            <v>301897026.98000002</v>
          </cell>
        </row>
        <row r="2568">
          <cell r="A2568" t="str">
            <v>Finanč.umíst.v podn.3.osob a ost.dlouh.pohl.</v>
          </cell>
          <cell r="B2568"/>
          <cell r="C2568">
            <v>301897026.98000002</v>
          </cell>
        </row>
        <row r="2569">
          <cell r="A2569" t="str">
            <v>Finanční umístění jménem poj</v>
          </cell>
          <cell r="B2569"/>
          <cell r="C2569">
            <v>3072417020.23</v>
          </cell>
        </row>
        <row r="2570">
          <cell r="A2570" t="str">
            <v>Finanční umístění jménem pojištěných</v>
          </cell>
          <cell r="B2570"/>
          <cell r="C2570">
            <v>3072417020.23</v>
          </cell>
        </row>
        <row r="2571">
          <cell r="A2571" t="str">
            <v>Fondy ze zisku a převedené v</v>
          </cell>
          <cell r="B2571"/>
          <cell r="C2571">
            <v>-328033234.80000001</v>
          </cell>
        </row>
        <row r="2572">
          <cell r="A2572" t="str">
            <v>Fondy ze zisku a převedené výsledky</v>
          </cell>
          <cell r="B2572"/>
          <cell r="C2572">
            <v>-328033234.80000001</v>
          </cell>
        </row>
        <row r="2573">
          <cell r="A2573" t="str">
            <v>Hmotný majetek neodpisovaný</v>
          </cell>
          <cell r="B2573"/>
          <cell r="C2573">
            <v>1280485</v>
          </cell>
        </row>
        <row r="2574">
          <cell r="A2574" t="str">
            <v>Hmotný majetek neodpisovaný             (222)</v>
          </cell>
          <cell r="B2574"/>
          <cell r="C2574">
            <v>1280485</v>
          </cell>
        </row>
        <row r="2575">
          <cell r="A2575" t="str">
            <v>Hmotný movitý majetek celkem</v>
          </cell>
          <cell r="B2575"/>
          <cell r="C2575">
            <v>63174855.329999998</v>
          </cell>
        </row>
        <row r="2576">
          <cell r="A2576" t="str">
            <v>Hmotný movitý majetek celkem</v>
          </cell>
          <cell r="B2576"/>
          <cell r="C2576">
            <v>63174855.329999998</v>
          </cell>
        </row>
        <row r="2577">
          <cell r="A2577" t="str">
            <v>Hospodářský výsledek netechn</v>
          </cell>
          <cell r="B2577"/>
          <cell r="C2577">
            <v>29358950.82</v>
          </cell>
        </row>
        <row r="2578">
          <cell r="A2578" t="str">
            <v>Hospodářský výsledek netechnický</v>
          </cell>
          <cell r="B2578"/>
          <cell r="C2578">
            <v>29358950.82</v>
          </cell>
        </row>
        <row r="2579">
          <cell r="A2579" t="str">
            <v>Hospodářský výsledek technic</v>
          </cell>
          <cell r="B2579"/>
          <cell r="C2579">
            <v>-900650591.75999999</v>
          </cell>
        </row>
        <row r="2580">
          <cell r="A2580" t="str">
            <v>Hospodářský výsledek technický</v>
          </cell>
          <cell r="B2580"/>
          <cell r="C2580">
            <v>-900650591.75999999</v>
          </cell>
        </row>
        <row r="2581">
          <cell r="A2581" t="str">
            <v>HV běžného účetního období-z</v>
          </cell>
          <cell r="B2581"/>
          <cell r="C2581">
            <v>-871301640.94000006</v>
          </cell>
        </row>
        <row r="2582">
          <cell r="A2582" t="str">
            <v>HV běžného účetního období-zisk</v>
          </cell>
          <cell r="B2582"/>
          <cell r="C2582">
            <v>-871301640.94000006</v>
          </cell>
        </row>
        <row r="2583">
          <cell r="A2583" t="str">
            <v>Jiné pokladní hodnoty</v>
          </cell>
          <cell r="B2583"/>
          <cell r="C2583">
            <v>50480</v>
          </cell>
        </row>
        <row r="2584">
          <cell r="A2584" t="str">
            <v>Jiné pokladní hodnoty                   (232)</v>
          </cell>
          <cell r="B2584"/>
          <cell r="C2584">
            <v>50480</v>
          </cell>
        </row>
        <row r="2585">
          <cell r="A2585" t="str">
            <v>Jiné provozní náklady</v>
          </cell>
          <cell r="B2585"/>
          <cell r="C2585">
            <v>39608</v>
          </cell>
        </row>
        <row r="2586">
          <cell r="A2586" t="str">
            <v>Jiné provozní náklady</v>
          </cell>
          <cell r="B2586"/>
          <cell r="C2586">
            <v>39608</v>
          </cell>
        </row>
        <row r="2587">
          <cell r="A2587" t="str">
            <v>Movitý majetek</v>
          </cell>
          <cell r="B2587"/>
          <cell r="C2587">
            <v>115783465.3</v>
          </cell>
        </row>
        <row r="2588">
          <cell r="A2588" t="str">
            <v>Movitý majetek                          (211)</v>
          </cell>
          <cell r="B2588"/>
          <cell r="C2588">
            <v>115783465.3</v>
          </cell>
        </row>
        <row r="2589">
          <cell r="A2589" t="str">
            <v>Movitý majetek - neprovozní</v>
          </cell>
          <cell r="B2589"/>
          <cell r="C2589">
            <v>50619745.600000001</v>
          </cell>
        </row>
        <row r="2590">
          <cell r="A2590" t="str">
            <v>Movitý majetek - neprovozní</v>
          </cell>
          <cell r="B2590"/>
          <cell r="C2590">
            <v>50619745.600000001</v>
          </cell>
        </row>
        <row r="2591">
          <cell r="A2591" t="str">
            <v>Movitý majetek - provozní</v>
          </cell>
          <cell r="B2591"/>
          <cell r="C2591">
            <v>65163719.700000003</v>
          </cell>
        </row>
        <row r="2592">
          <cell r="A2592" t="str">
            <v>Movitý majetek - provozní</v>
          </cell>
          <cell r="B2592"/>
          <cell r="C2592">
            <v>65163719.700000003</v>
          </cell>
        </row>
        <row r="2593">
          <cell r="A2593" t="str">
            <v>Movitý majetek (211100)</v>
          </cell>
          <cell r="B2593"/>
          <cell r="C2593">
            <v>30796351</v>
          </cell>
        </row>
        <row r="2594">
          <cell r="A2594" t="str">
            <v>Movitý majetek (211100)</v>
          </cell>
          <cell r="B2594"/>
          <cell r="C2594">
            <v>30796351</v>
          </cell>
        </row>
        <row r="2595">
          <cell r="A2595" t="str">
            <v>Mzdové náklady - pořízení NP</v>
          </cell>
          <cell r="B2595"/>
          <cell r="C2595">
            <v>397884</v>
          </cell>
        </row>
        <row r="2596">
          <cell r="A2596" t="str">
            <v>Mzdové náklady - pořízení NP</v>
          </cell>
          <cell r="B2596"/>
          <cell r="C2596">
            <v>397884</v>
          </cell>
        </row>
        <row r="2597">
          <cell r="A2597" t="str">
            <v>Mzdové náklady - pořízení ŽP</v>
          </cell>
          <cell r="B2597"/>
          <cell r="C2597">
            <v>30107512</v>
          </cell>
        </row>
        <row r="2598">
          <cell r="A2598" t="str">
            <v>Mzdové náklady - pořízení ŽP</v>
          </cell>
          <cell r="B2598"/>
          <cell r="C2598">
            <v>30107512</v>
          </cell>
        </row>
        <row r="2599">
          <cell r="A2599" t="str">
            <v>Náklady na finanční umístění</v>
          </cell>
          <cell r="B2599"/>
          <cell r="C2599">
            <v>149908546.97</v>
          </cell>
        </row>
        <row r="2600">
          <cell r="A2600" t="str">
            <v>Náklady na finanční umístění</v>
          </cell>
          <cell r="B2600"/>
          <cell r="C2600">
            <v>611660.36</v>
          </cell>
        </row>
        <row r="2601">
          <cell r="A2601" t="str">
            <v>Náklady na finanční umístění            (535)</v>
          </cell>
          <cell r="B2601"/>
          <cell r="C2601">
            <v>149908546.97</v>
          </cell>
        </row>
        <row r="2602">
          <cell r="A2602" t="str">
            <v>Náklady na finanční umístění            (551)</v>
          </cell>
          <cell r="B2602"/>
          <cell r="C2602">
            <v>611660.36</v>
          </cell>
        </row>
        <row r="2603">
          <cell r="A2603" t="str">
            <v>Náklady na interní asset man</v>
          </cell>
          <cell r="B2603"/>
          <cell r="C2603">
            <v>1480574.52</v>
          </cell>
        </row>
        <row r="2604">
          <cell r="A2604" t="str">
            <v>Náklady na interní asset management</v>
          </cell>
          <cell r="B2604"/>
          <cell r="C2604">
            <v>1480574.52</v>
          </cell>
        </row>
        <row r="2605">
          <cell r="A2605" t="str">
            <v>Náklady na PU NP netto</v>
          </cell>
          <cell r="B2605"/>
          <cell r="C2605">
            <v>29419756.670000002</v>
          </cell>
        </row>
        <row r="2606">
          <cell r="A2606" t="str">
            <v>Náklady na PU NP netto</v>
          </cell>
          <cell r="B2606"/>
          <cell r="C2606">
            <v>29419756.670000002</v>
          </cell>
        </row>
        <row r="2607">
          <cell r="A2607" t="str">
            <v>Náklady na PU NP očištěné ce</v>
          </cell>
          <cell r="B2607"/>
          <cell r="C2607">
            <v>186502698.21000001</v>
          </cell>
        </row>
        <row r="2608">
          <cell r="A2608" t="str">
            <v>Náklady na PU NP očištěné celkem</v>
          </cell>
          <cell r="B2608"/>
          <cell r="C2608">
            <v>186502698.21000001</v>
          </cell>
        </row>
        <row r="2609">
          <cell r="A2609" t="str">
            <v>Náklady na PU ŽP netto</v>
          </cell>
          <cell r="B2609"/>
          <cell r="C2609">
            <v>3557874589.48</v>
          </cell>
        </row>
        <row r="2610">
          <cell r="A2610" t="str">
            <v>Náklady na PU ŽP netto</v>
          </cell>
          <cell r="B2610"/>
          <cell r="C2610">
            <v>3557874589.48</v>
          </cell>
        </row>
        <row r="2611">
          <cell r="A2611" t="str">
            <v>Náklady na PU ŽP očištěné ce</v>
          </cell>
          <cell r="B2611"/>
          <cell r="C2611">
            <v>8909064494.7299995</v>
          </cell>
        </row>
        <row r="2612">
          <cell r="A2612" t="str">
            <v>Náklady na PU ŽP očištěné celkem</v>
          </cell>
          <cell r="B2612"/>
          <cell r="C2612">
            <v>8909064494.7299995</v>
          </cell>
        </row>
        <row r="2613">
          <cell r="A2613" t="str">
            <v>Náklady na realizaci fin.umí</v>
          </cell>
          <cell r="B2613"/>
          <cell r="C2613">
            <v>145230661.31</v>
          </cell>
        </row>
        <row r="2614">
          <cell r="A2614" t="str">
            <v>Náklady na realizaci fin.umístění       (555)</v>
          </cell>
          <cell r="B2614"/>
          <cell r="C2614">
            <v>145230661.31</v>
          </cell>
        </row>
        <row r="2615">
          <cell r="A2615" t="str">
            <v>Náklady na realizaci finančn</v>
          </cell>
          <cell r="B2615"/>
          <cell r="C2615">
            <v>720712291.46000004</v>
          </cell>
        </row>
        <row r="2616">
          <cell r="A2616" t="str">
            <v>Náklady na realizaci finančního umístění(538)</v>
          </cell>
          <cell r="B2616"/>
          <cell r="C2616">
            <v>720712291.46000004</v>
          </cell>
        </row>
        <row r="2617">
          <cell r="A2617" t="str">
            <v>Náklady příštích období</v>
          </cell>
          <cell r="B2617"/>
          <cell r="C2617">
            <v>1614267709.97</v>
          </cell>
        </row>
        <row r="2618">
          <cell r="A2618" t="str">
            <v>Náklady příštích období                 (391)</v>
          </cell>
          <cell r="B2618"/>
          <cell r="C2618">
            <v>1614267709.97</v>
          </cell>
        </row>
        <row r="2619">
          <cell r="A2619" t="str">
            <v>Nehmotný majetek celkem</v>
          </cell>
          <cell r="B2619"/>
          <cell r="C2619">
            <v>58126398</v>
          </cell>
        </row>
        <row r="2620">
          <cell r="A2620" t="str">
            <v>Nehmotný majetek celkem</v>
          </cell>
          <cell r="B2620"/>
          <cell r="C2620">
            <v>58126398</v>
          </cell>
        </row>
        <row r="2621">
          <cell r="A2621" t="str">
            <v xml:space="preserve">Nepřímé daně a poplatky     </v>
          </cell>
          <cell r="B2621"/>
          <cell r="C2621">
            <v>-1155.3499999999999</v>
          </cell>
        </row>
        <row r="2622">
          <cell r="A2622" t="str">
            <v>Nepřímé daně a poplatky                 (373)</v>
          </cell>
          <cell r="B2622"/>
          <cell r="C2622">
            <v>-1155.3499999999999</v>
          </cell>
        </row>
        <row r="2623">
          <cell r="A2623" t="str">
            <v>Nepřiřazené účty HK celkem:</v>
          </cell>
          <cell r="B2623"/>
          <cell r="C2623">
            <v>-10000</v>
          </cell>
        </row>
        <row r="2624">
          <cell r="A2624" t="str">
            <v>Nepřiřazené účty HK celkem:</v>
          </cell>
          <cell r="B2624"/>
          <cell r="C2624">
            <v>-10000</v>
          </cell>
        </row>
        <row r="2625">
          <cell r="A2625" t="str">
            <v xml:space="preserve">Nerozdělený zisk z minulých </v>
          </cell>
          <cell r="B2625"/>
          <cell r="C2625">
            <v>-163795538.87</v>
          </cell>
        </row>
        <row r="2626">
          <cell r="A2626" t="str">
            <v>Nerozdělený zisk z minulých let         (413)</v>
          </cell>
          <cell r="B2626"/>
          <cell r="C2626">
            <v>-163795538.87</v>
          </cell>
        </row>
        <row r="2627">
          <cell r="A2627" t="str">
            <v>Netechnický účet-netechnické</v>
          </cell>
          <cell r="B2627"/>
          <cell r="C2627">
            <v>180577094.44</v>
          </cell>
        </row>
        <row r="2628">
          <cell r="A2628" t="str">
            <v>Netechnický účet-netechnické</v>
          </cell>
          <cell r="B2628"/>
          <cell r="C2628">
            <v>-151218143.62</v>
          </cell>
        </row>
        <row r="2629">
          <cell r="A2629" t="str">
            <v>Netechnický účet-netechnické náklady celkem</v>
          </cell>
          <cell r="B2629"/>
          <cell r="C2629">
            <v>180577094.44</v>
          </cell>
        </row>
        <row r="2630">
          <cell r="A2630" t="str">
            <v>Netechnický účet-netechnické výnosy celkem</v>
          </cell>
          <cell r="B2630"/>
          <cell r="C2630">
            <v>-151218143.62</v>
          </cell>
        </row>
        <row r="2631">
          <cell r="A2631" t="str">
            <v>Nkl. př. obd. - ostatní přec</v>
          </cell>
          <cell r="B2631"/>
          <cell r="C2631">
            <v>21888020.379999999</v>
          </cell>
        </row>
        <row r="2632">
          <cell r="A2632" t="str">
            <v>Nkl. př. obd. - ostatní přechodné účty</v>
          </cell>
          <cell r="B2632"/>
          <cell r="C2632">
            <v>21888020.379999999</v>
          </cell>
        </row>
        <row r="2633">
          <cell r="A2633" t="str">
            <v>Nkl. př. obd. - pořizovací n</v>
          </cell>
          <cell r="B2633"/>
          <cell r="C2633">
            <v>1592379689.5899999</v>
          </cell>
        </row>
        <row r="2634">
          <cell r="A2634" t="str">
            <v>Nkl. př. obd. - pořizovací náklady na p. s.</v>
          </cell>
          <cell r="B2634"/>
          <cell r="C2634">
            <v>1592379689.5899999</v>
          </cell>
        </row>
        <row r="2635">
          <cell r="A2635" t="str">
            <v>Nové účty VIG 01/2009</v>
          </cell>
          <cell r="B2635"/>
          <cell r="C2635">
            <v>809534991.99000001</v>
          </cell>
        </row>
        <row r="2636">
          <cell r="A2636" t="str">
            <v>Nové účty VIG 01/2009</v>
          </cell>
          <cell r="B2636"/>
          <cell r="C2636">
            <v>-13325968.109999999</v>
          </cell>
        </row>
        <row r="2637">
          <cell r="A2637" t="str">
            <v>Nové účty VIG 01/2009</v>
          </cell>
          <cell r="B2637"/>
          <cell r="C2637">
            <v>265060274.75999999</v>
          </cell>
        </row>
        <row r="2638">
          <cell r="A2638" t="str">
            <v>Nové účty VIG 01/2009</v>
          </cell>
          <cell r="B2638"/>
          <cell r="C2638">
            <v>45304097.359999999</v>
          </cell>
        </row>
        <row r="2639">
          <cell r="A2639" t="str">
            <v>Nové účty VIG 01/2009</v>
          </cell>
          <cell r="B2639"/>
          <cell r="C2639">
            <v>-308871613.49000001</v>
          </cell>
        </row>
        <row r="2640">
          <cell r="A2640" t="str">
            <v>Nové účty VIG 01/2009</v>
          </cell>
          <cell r="B2640"/>
          <cell r="C2640">
            <v>-274662308.35000002</v>
          </cell>
        </row>
        <row r="2641">
          <cell r="A2641" t="str">
            <v>Nové účty VIG 01/2009</v>
          </cell>
          <cell r="B2641"/>
          <cell r="C2641">
            <v>-480735119.44999999</v>
          </cell>
        </row>
        <row r="2642">
          <cell r="A2642" t="str">
            <v>Nové účty VIG 01/2009</v>
          </cell>
          <cell r="B2642"/>
          <cell r="C2642">
            <v>-613579.54</v>
          </cell>
        </row>
        <row r="2643">
          <cell r="A2643" t="str">
            <v>Nové účty VIG 01/2009</v>
          </cell>
          <cell r="B2643"/>
          <cell r="C2643">
            <v>-1118357.8500000001</v>
          </cell>
        </row>
        <row r="2644">
          <cell r="A2644" t="str">
            <v>Nové účty VIG 01/2009</v>
          </cell>
          <cell r="B2644"/>
          <cell r="C2644">
            <v>809534991.99000001</v>
          </cell>
        </row>
        <row r="2645">
          <cell r="A2645" t="str">
            <v>Nové účty VIG 01/2009</v>
          </cell>
          <cell r="B2645"/>
          <cell r="C2645">
            <v>-13325968.109999999</v>
          </cell>
        </row>
        <row r="2646">
          <cell r="A2646" t="str">
            <v>Nové účty VIG 01/2009</v>
          </cell>
          <cell r="B2646"/>
          <cell r="C2646">
            <v>265060274.75999999</v>
          </cell>
        </row>
        <row r="2647">
          <cell r="A2647" t="str">
            <v>Nové účty VIG 01/2009</v>
          </cell>
          <cell r="B2647"/>
          <cell r="C2647">
            <v>45304097.359999999</v>
          </cell>
        </row>
        <row r="2648">
          <cell r="A2648" t="str">
            <v>Nové účty VIG 01/2009</v>
          </cell>
          <cell r="B2648"/>
          <cell r="C2648">
            <v>-308871613.49000001</v>
          </cell>
        </row>
        <row r="2649">
          <cell r="A2649" t="str">
            <v>Nové účty VIG 01/2009</v>
          </cell>
          <cell r="B2649"/>
          <cell r="C2649">
            <v>-274662308.35000002</v>
          </cell>
        </row>
        <row r="2650">
          <cell r="A2650" t="str">
            <v>Nové účty VIG 01/2009</v>
          </cell>
          <cell r="B2650"/>
          <cell r="C2650">
            <v>-480735119.44999999</v>
          </cell>
        </row>
        <row r="2651">
          <cell r="A2651" t="str">
            <v>Nové účty VIG 01/2009</v>
          </cell>
          <cell r="B2651"/>
          <cell r="C2651">
            <v>-613579.54</v>
          </cell>
        </row>
        <row r="2652">
          <cell r="A2652" t="str">
            <v>Nové účty VIG 01/2009</v>
          </cell>
          <cell r="B2652"/>
          <cell r="C2652">
            <v>-1118357.8500000001</v>
          </cell>
        </row>
        <row r="2653">
          <cell r="A2653" t="str">
            <v>Oceňovací rozdíly z majetkov</v>
          </cell>
          <cell r="B2653"/>
          <cell r="C2653">
            <v>-41945665.329999998</v>
          </cell>
        </row>
        <row r="2654">
          <cell r="A2654" t="str">
            <v>Oceňovací rozdíly z majetkových účastí  (404)</v>
          </cell>
          <cell r="B2654"/>
          <cell r="C2654">
            <v>-41945665.329999998</v>
          </cell>
        </row>
        <row r="2655">
          <cell r="A2655" t="str">
            <v>Odložená daňová pohledávka</v>
          </cell>
          <cell r="B2655"/>
          <cell r="C2655">
            <v>3486861.44</v>
          </cell>
        </row>
        <row r="2656">
          <cell r="A2656" t="str">
            <v>Odložená daňová pohledávka              (377)</v>
          </cell>
          <cell r="B2656"/>
          <cell r="C2656">
            <v>3486861.44</v>
          </cell>
        </row>
        <row r="2657">
          <cell r="A2657" t="str">
            <v xml:space="preserve">Odložený daňový závazek     </v>
          </cell>
          <cell r="B2657"/>
          <cell r="C2657">
            <v>-16564701.48</v>
          </cell>
        </row>
        <row r="2658">
          <cell r="A2658" t="str">
            <v>Odložený daňový závazek                 (377)</v>
          </cell>
          <cell r="B2658"/>
          <cell r="C2658">
            <v>-16564701.48</v>
          </cell>
        </row>
        <row r="2659">
          <cell r="A2659" t="str">
            <v>Oprávky k hmotnému majetku</v>
          </cell>
          <cell r="B2659"/>
          <cell r="C2659">
            <v>-15266920.07</v>
          </cell>
        </row>
        <row r="2660">
          <cell r="A2660" t="str">
            <v>Oprávky k hmotnému majetku              (108)</v>
          </cell>
          <cell r="B2660"/>
          <cell r="C2660">
            <v>-15266920.07</v>
          </cell>
        </row>
        <row r="2661">
          <cell r="A2661" t="str">
            <v>Oprávky k nehmotnému majetku</v>
          </cell>
          <cell r="B2661"/>
          <cell r="C2661">
            <v>-271026369.29000002</v>
          </cell>
        </row>
        <row r="2662">
          <cell r="A2662" t="str">
            <v>Oprávky k nehmotnému majetku            (208)</v>
          </cell>
          <cell r="B2662"/>
          <cell r="C2662">
            <v>-271026369.29000002</v>
          </cell>
        </row>
        <row r="2663">
          <cell r="A2663" t="str">
            <v>Oprávky k neprovoznímu majet</v>
          </cell>
          <cell r="B2663"/>
          <cell r="C2663">
            <v>-25116679.27</v>
          </cell>
        </row>
        <row r="2664">
          <cell r="A2664" t="str">
            <v>Oprávky k neprovoznímu majetku</v>
          </cell>
          <cell r="B2664"/>
          <cell r="C2664">
            <v>-25116679.27</v>
          </cell>
        </row>
        <row r="2665">
          <cell r="A2665" t="str">
            <v>Oprávky k odpisovanému hmotn</v>
          </cell>
          <cell r="B2665"/>
          <cell r="C2665">
            <v>-53889094.969999999</v>
          </cell>
        </row>
        <row r="2666">
          <cell r="A2666" t="str">
            <v>Oprávky k odpisovanému hmotnému majetku (218)</v>
          </cell>
          <cell r="B2666"/>
          <cell r="C2666">
            <v>-53889094.969999999</v>
          </cell>
        </row>
        <row r="2667">
          <cell r="A2667" t="str">
            <v>Oprávky k provoznímu majetku</v>
          </cell>
          <cell r="B2667"/>
          <cell r="C2667">
            <v>-28772415.699999999</v>
          </cell>
        </row>
        <row r="2668">
          <cell r="A2668" t="str">
            <v>Oprávky k provoznímu majetku</v>
          </cell>
          <cell r="B2668"/>
          <cell r="C2668">
            <v>-28772415.699999999</v>
          </cell>
        </row>
        <row r="2669">
          <cell r="A2669" t="str">
            <v>Opravné položky (309) k pohl</v>
          </cell>
          <cell r="B2669"/>
          <cell r="C2669">
            <v>-113263297.84999999</v>
          </cell>
        </row>
        <row r="2670">
          <cell r="A2670" t="str">
            <v>Opravné položky (309) k pohl. z poj. a zaj.</v>
          </cell>
          <cell r="B2670"/>
          <cell r="C2670">
            <v>-113263297.84999999</v>
          </cell>
        </row>
        <row r="2671">
          <cell r="A2671" t="str">
            <v>Opravné položky (pasiva) k z</v>
          </cell>
          <cell r="B2671"/>
          <cell r="C2671">
            <v>-132182</v>
          </cell>
        </row>
        <row r="2672">
          <cell r="A2672" t="str">
            <v>Opravné položky (pasiva) k zam. a inst.</v>
          </cell>
          <cell r="B2672"/>
          <cell r="C2672">
            <v>-132182</v>
          </cell>
        </row>
        <row r="2673">
          <cell r="A2673" t="str">
            <v>Osobní náklady</v>
          </cell>
          <cell r="B2673"/>
          <cell r="C2673">
            <v>1289125.77</v>
          </cell>
        </row>
        <row r="2674">
          <cell r="A2674" t="str">
            <v>Osobní náklady</v>
          </cell>
          <cell r="B2674"/>
          <cell r="C2674">
            <v>1289125.77</v>
          </cell>
        </row>
        <row r="2675">
          <cell r="A2675" t="str">
            <v>Ost.pohl.z přímého pojištění</v>
          </cell>
          <cell r="B2675"/>
          <cell r="C2675">
            <v>16060947.35</v>
          </cell>
        </row>
        <row r="2676">
          <cell r="A2676" t="str">
            <v>Ost.pohl.z přímého pojištění a zajišť.  (308)</v>
          </cell>
          <cell r="B2676"/>
          <cell r="C2676">
            <v>16060947.35</v>
          </cell>
        </row>
        <row r="2677">
          <cell r="A2677" t="str">
            <v>Ost.záv. z přímého pojištění</v>
          </cell>
          <cell r="B2677"/>
          <cell r="C2677">
            <v>72</v>
          </cell>
        </row>
        <row r="2678">
          <cell r="A2678" t="str">
            <v>Ost.záv. z přímého pojištění a zajištění(338)</v>
          </cell>
          <cell r="B2678"/>
          <cell r="C2678">
            <v>72</v>
          </cell>
        </row>
        <row r="2679">
          <cell r="A2679" t="str">
            <v>Ostatní (brutto) technické r</v>
          </cell>
          <cell r="B2679"/>
          <cell r="C2679">
            <v>-103551346.06999999</v>
          </cell>
        </row>
        <row r="2680">
          <cell r="A2680" t="str">
            <v>Ostatní (brutto) technické rezervy</v>
          </cell>
          <cell r="B2680"/>
          <cell r="C2680">
            <v>-103551346.06999999</v>
          </cell>
        </row>
        <row r="2681">
          <cell r="A2681" t="str">
            <v>Ostatní aktiva celkem</v>
          </cell>
          <cell r="B2681"/>
          <cell r="C2681">
            <v>0</v>
          </cell>
        </row>
        <row r="2682">
          <cell r="A2682" t="str">
            <v>Ostatní aktiva celkem</v>
          </cell>
          <cell r="B2682"/>
          <cell r="C2682">
            <v>0</v>
          </cell>
        </row>
        <row r="2683">
          <cell r="A2683" t="str">
            <v xml:space="preserve">Ostatní daně a poplatky     </v>
          </cell>
          <cell r="B2683"/>
          <cell r="C2683">
            <v>-1536032</v>
          </cell>
        </row>
        <row r="2684">
          <cell r="A2684" t="str">
            <v>Ostatní daně a poplatky                 (372)</v>
          </cell>
          <cell r="B2684"/>
          <cell r="C2684">
            <v>-1536032</v>
          </cell>
        </row>
        <row r="2685">
          <cell r="A2685" t="str">
            <v>Ostatní finanční umístění</v>
          </cell>
          <cell r="B2685"/>
          <cell r="C2685">
            <v>11978723.77</v>
          </cell>
        </row>
        <row r="2686">
          <cell r="A2686" t="str">
            <v>Ostatní finanční umístění               (127)</v>
          </cell>
          <cell r="B2686"/>
          <cell r="C2686">
            <v>11978723.77</v>
          </cell>
        </row>
        <row r="2687">
          <cell r="A2687" t="str">
            <v>Ostatní finanční umístění ce</v>
          </cell>
          <cell r="B2687"/>
          <cell r="C2687">
            <v>23478810776.360001</v>
          </cell>
        </row>
        <row r="2688">
          <cell r="A2688" t="str">
            <v>Ostatní finanční umístění celkem</v>
          </cell>
          <cell r="B2688"/>
          <cell r="C2688">
            <v>23478810776.360001</v>
          </cell>
        </row>
        <row r="2689">
          <cell r="A2689" t="str">
            <v xml:space="preserve">Ostatní fondy               </v>
          </cell>
          <cell r="B2689"/>
          <cell r="C2689">
            <v>-6445670.7999999998</v>
          </cell>
        </row>
        <row r="2690">
          <cell r="A2690" t="str">
            <v>Ostatní fondy                           (412)</v>
          </cell>
          <cell r="B2690"/>
          <cell r="C2690">
            <v>-6445670.7999999998</v>
          </cell>
        </row>
        <row r="2691">
          <cell r="A2691" t="str">
            <v>Ostatní hmotný majetek odepi</v>
          </cell>
          <cell r="B2691"/>
          <cell r="C2691">
            <v>34367368.700000003</v>
          </cell>
        </row>
        <row r="2692">
          <cell r="A2692" t="str">
            <v>Ostatní hmotný majetek odepisovaný</v>
          </cell>
          <cell r="B2692"/>
          <cell r="C2692">
            <v>34367368.700000003</v>
          </cell>
        </row>
        <row r="2693">
          <cell r="A2693" t="str">
            <v xml:space="preserve">Ostatní majetkové účasti    </v>
          </cell>
          <cell r="B2693"/>
          <cell r="C2693">
            <v>301897026.98000002</v>
          </cell>
        </row>
        <row r="2694">
          <cell r="A2694" t="str">
            <v>Ostatní majetkové účasti                (117)</v>
          </cell>
          <cell r="B2694"/>
          <cell r="C2694">
            <v>301897026.98000002</v>
          </cell>
        </row>
        <row r="2695">
          <cell r="A2695" t="str">
            <v xml:space="preserve">Ostatní náklady             </v>
          </cell>
          <cell r="B2695"/>
          <cell r="C2695">
            <v>32996898.649999999</v>
          </cell>
        </row>
        <row r="2696">
          <cell r="A2696" t="str">
            <v>Ostatní náklady                         (558)</v>
          </cell>
          <cell r="B2696"/>
          <cell r="C2696">
            <v>32996898.649999999</v>
          </cell>
        </row>
        <row r="2697">
          <cell r="A2697" t="str">
            <v>Ostatní náklady - pořízení N</v>
          </cell>
          <cell r="B2697"/>
          <cell r="C2697">
            <v>9128</v>
          </cell>
        </row>
        <row r="2698">
          <cell r="A2698" t="str">
            <v>Ostatní náklady - pořízení NP</v>
          </cell>
          <cell r="B2698"/>
          <cell r="C2698">
            <v>9128</v>
          </cell>
        </row>
        <row r="2699">
          <cell r="A2699" t="str">
            <v>Ostatní náklady - pořízení Ž</v>
          </cell>
          <cell r="B2699"/>
          <cell r="C2699">
            <v>3479835.77</v>
          </cell>
        </row>
        <row r="2700">
          <cell r="A2700" t="str">
            <v>Ostatní náklady - pořízení ŽP</v>
          </cell>
          <cell r="B2700"/>
          <cell r="C2700">
            <v>3479835.77</v>
          </cell>
        </row>
        <row r="2701">
          <cell r="A2701" t="str">
            <v>Ostatní pohledávky</v>
          </cell>
          <cell r="B2701"/>
          <cell r="C2701">
            <v>4147152.48</v>
          </cell>
        </row>
        <row r="2702">
          <cell r="A2702" t="str">
            <v>Ostatní pohledávky                      (328)</v>
          </cell>
          <cell r="B2702"/>
          <cell r="C2702">
            <v>4147152.48</v>
          </cell>
        </row>
        <row r="2703">
          <cell r="A2703" t="str">
            <v>Ostatní pohledávky celkem</v>
          </cell>
          <cell r="B2703"/>
          <cell r="C2703">
            <v>9334800.5700000003</v>
          </cell>
        </row>
        <row r="2704">
          <cell r="A2704" t="str">
            <v>Ostatní pohledávky celkem</v>
          </cell>
          <cell r="B2704"/>
          <cell r="C2704">
            <v>9334800.5700000003</v>
          </cell>
        </row>
        <row r="2705">
          <cell r="A2705" t="str">
            <v>Ostatní pokladní hodnoty</v>
          </cell>
          <cell r="B2705"/>
          <cell r="C2705">
            <v>50480</v>
          </cell>
        </row>
        <row r="2706">
          <cell r="A2706" t="str">
            <v>Ostatní pokladní hodnoty</v>
          </cell>
          <cell r="B2706"/>
          <cell r="C2706">
            <v>50480</v>
          </cell>
        </row>
        <row r="2707">
          <cell r="A2707" t="str">
            <v>Ostatní technické náklady NP</v>
          </cell>
          <cell r="B2707"/>
          <cell r="C2707">
            <v>9395640.0099999998</v>
          </cell>
        </row>
        <row r="2708">
          <cell r="A2708" t="str">
            <v>Ostatní technické náklady NP            (518)</v>
          </cell>
          <cell r="B2708"/>
          <cell r="C2708">
            <v>9395640.0099999998</v>
          </cell>
        </row>
        <row r="2709">
          <cell r="A2709" t="str">
            <v>Ostatní technické náklady ŽP</v>
          </cell>
          <cell r="B2709"/>
          <cell r="C2709">
            <v>80056082.939999998</v>
          </cell>
        </row>
        <row r="2710">
          <cell r="A2710" t="str">
            <v>Ostatní technické náklady ŽP            (547)</v>
          </cell>
          <cell r="B2710"/>
          <cell r="C2710">
            <v>80056082.939999998</v>
          </cell>
        </row>
        <row r="2711">
          <cell r="A2711" t="str">
            <v xml:space="preserve">Ostatní technické rezervy   </v>
          </cell>
          <cell r="B2711"/>
          <cell r="C2711">
            <v>-103551346.06999999</v>
          </cell>
        </row>
        <row r="2712">
          <cell r="A2712" t="str">
            <v>Ostatní technické rezervy               (449)</v>
          </cell>
          <cell r="B2712"/>
          <cell r="C2712">
            <v>-103551346.06999999</v>
          </cell>
        </row>
        <row r="2713">
          <cell r="A2713" t="str">
            <v xml:space="preserve">Ostatní technické výnosy    </v>
          </cell>
          <cell r="B2713"/>
          <cell r="C2713">
            <v>-11089744.060000001</v>
          </cell>
        </row>
        <row r="2714">
          <cell r="A2714" t="str">
            <v xml:space="preserve">Ostatní technické výnosy    </v>
          </cell>
          <cell r="B2714"/>
          <cell r="C2714">
            <v>-84414724.450000003</v>
          </cell>
        </row>
        <row r="2715">
          <cell r="A2715" t="str">
            <v>Ostatní technické výnosy                (618)</v>
          </cell>
          <cell r="B2715"/>
          <cell r="C2715">
            <v>-11089744.060000001</v>
          </cell>
        </row>
        <row r="2716">
          <cell r="A2716" t="str">
            <v>Ostatní technické výnosy                (647)</v>
          </cell>
          <cell r="B2716"/>
          <cell r="C2716">
            <v>-84414724.450000003</v>
          </cell>
        </row>
        <row r="2717">
          <cell r="A2717" t="str">
            <v xml:space="preserve">Ostatní výnosy              </v>
          </cell>
          <cell r="B2717"/>
          <cell r="C2717">
            <v>-1791140.71</v>
          </cell>
        </row>
        <row r="2718">
          <cell r="A2718" t="str">
            <v>Ostatní výnosy                          (658)</v>
          </cell>
          <cell r="B2718"/>
          <cell r="C2718">
            <v>-1791140.71</v>
          </cell>
        </row>
        <row r="2719">
          <cell r="A2719" t="str">
            <v xml:space="preserve">Ostatní závazky             </v>
          </cell>
          <cell r="B2719"/>
          <cell r="C2719">
            <v>-574979.85</v>
          </cell>
        </row>
        <row r="2720">
          <cell r="A2720" t="str">
            <v>Ostatní závazky                         (369)</v>
          </cell>
          <cell r="B2720"/>
          <cell r="C2720">
            <v>-574979.85</v>
          </cell>
        </row>
        <row r="2721">
          <cell r="A2721" t="str">
            <v>Ostatní závazky celkem</v>
          </cell>
          <cell r="B2721"/>
          <cell r="C2721">
            <v>-3527312.68</v>
          </cell>
        </row>
        <row r="2722">
          <cell r="A2722" t="str">
            <v>Ostatní závazky celkem</v>
          </cell>
          <cell r="B2722"/>
          <cell r="C2722">
            <v>-3527312.68</v>
          </cell>
        </row>
        <row r="2723">
          <cell r="A2723" t="str">
            <v>Ostatní závazky vůči zaměstn</v>
          </cell>
          <cell r="B2723"/>
          <cell r="C2723">
            <v>-6549.47</v>
          </cell>
        </row>
        <row r="2724">
          <cell r="A2724" t="str">
            <v>Ostatní závazky vůči zaměstnancům       (353)</v>
          </cell>
          <cell r="B2724"/>
          <cell r="C2724">
            <v>-6549.47</v>
          </cell>
        </row>
        <row r="2725">
          <cell r="A2725" t="str">
            <v>P A S Í V A  CELKEM:</v>
          </cell>
          <cell r="B2725"/>
          <cell r="C2725">
            <v>-29276442549.57</v>
          </cell>
        </row>
        <row r="2726">
          <cell r="A2726" t="str">
            <v>P A S Í V A  CELKEM:</v>
          </cell>
          <cell r="B2726"/>
          <cell r="C2726">
            <v>-29276442549.57</v>
          </cell>
        </row>
        <row r="2727">
          <cell r="A2727" t="str">
            <v>PHM - pořízení ŽP</v>
          </cell>
          <cell r="B2727"/>
          <cell r="C2727">
            <v>1237113.69</v>
          </cell>
        </row>
        <row r="2728">
          <cell r="A2728" t="str">
            <v>PHM - pořízení ŽP</v>
          </cell>
          <cell r="B2728"/>
          <cell r="C2728">
            <v>1237113.69</v>
          </cell>
        </row>
        <row r="2729">
          <cell r="A2729" t="str">
            <v>Podíl zaj.na použ.rez.na poj</v>
          </cell>
          <cell r="B2729"/>
          <cell r="C2729">
            <v>28464006</v>
          </cell>
        </row>
        <row r="2730">
          <cell r="A2730" t="str">
            <v>Podíl zaj.na použ.rez.na poj</v>
          </cell>
          <cell r="B2730"/>
          <cell r="C2730">
            <v>14823636</v>
          </cell>
        </row>
        <row r="2731">
          <cell r="A2731" t="str">
            <v>Podíl zaj.na použ.rez.na poj.jin.obd.NP (606)</v>
          </cell>
          <cell r="B2731"/>
          <cell r="C2731">
            <v>28464006</v>
          </cell>
        </row>
        <row r="2732">
          <cell r="A2732" t="str">
            <v>Podíl zaj.na použ.rez.na poj.jin.obd.ŽP (624)</v>
          </cell>
          <cell r="B2732"/>
          <cell r="C2732">
            <v>14823636</v>
          </cell>
        </row>
        <row r="2733">
          <cell r="A2733" t="str">
            <v>Podíl zaj.na tv.rez.na poj.j</v>
          </cell>
          <cell r="B2733"/>
          <cell r="C2733">
            <v>-28364598</v>
          </cell>
        </row>
        <row r="2734">
          <cell r="A2734" t="str">
            <v>Podíl zaj.na tv.rez.na poj.j</v>
          </cell>
          <cell r="B2734"/>
          <cell r="C2734">
            <v>-12693554</v>
          </cell>
        </row>
        <row r="2735">
          <cell r="A2735" t="str">
            <v>Podíl zaj.na tv.rez.na poj.jin.obd.NP   (506)</v>
          </cell>
          <cell r="B2735"/>
          <cell r="C2735">
            <v>-28364598</v>
          </cell>
        </row>
        <row r="2736">
          <cell r="A2736" t="str">
            <v>Podíl zaj.na tv.rez.na poj.jiných obd.ŽP(524)</v>
          </cell>
          <cell r="B2736"/>
          <cell r="C2736">
            <v>-12693554</v>
          </cell>
        </row>
        <row r="2737">
          <cell r="A2737" t="str">
            <v>Podíl zajišť. na tvorbě reze</v>
          </cell>
          <cell r="B2737"/>
          <cell r="C2737">
            <v>-95497841.590000004</v>
          </cell>
        </row>
        <row r="2738">
          <cell r="A2738" t="str">
            <v>Podíl zajišť. na tvorbě rezervy na PU NP(504)</v>
          </cell>
          <cell r="B2738"/>
          <cell r="C2738">
            <v>-95497841.590000004</v>
          </cell>
        </row>
        <row r="2739">
          <cell r="A2739" t="str">
            <v>Podíl zajišť.na nákladech na</v>
          </cell>
          <cell r="B2739"/>
          <cell r="C2739">
            <v>-89873583.909999996</v>
          </cell>
        </row>
        <row r="2740">
          <cell r="A2740" t="str">
            <v>Podíl zajišť.na nákladech na</v>
          </cell>
          <cell r="B2740"/>
          <cell r="C2740">
            <v>-322489654.82999998</v>
          </cell>
        </row>
        <row r="2741">
          <cell r="A2741" t="str">
            <v>Podíl zajišť.na nákladech na PU NP      (502)</v>
          </cell>
          <cell r="B2741"/>
          <cell r="C2741">
            <v>-89873583.909999996</v>
          </cell>
        </row>
        <row r="2742">
          <cell r="A2742" t="str">
            <v>Podíl zajišť.na nákladech na PU ŽP      (522)</v>
          </cell>
          <cell r="B2742"/>
          <cell r="C2742">
            <v>-322489654.82999998</v>
          </cell>
        </row>
        <row r="2743">
          <cell r="A2743" t="str">
            <v>Podíl zajišť.na použ.ost.tec</v>
          </cell>
          <cell r="B2743"/>
          <cell r="C2743">
            <v>277797216.01999998</v>
          </cell>
        </row>
        <row r="2744">
          <cell r="A2744" t="str">
            <v>Podíl zajišť.na použ.ost.techn.rezerv NP(608)</v>
          </cell>
          <cell r="B2744"/>
          <cell r="C2744">
            <v>277797216.01999998</v>
          </cell>
        </row>
        <row r="2745">
          <cell r="A2745" t="str">
            <v xml:space="preserve">Podíl zajišť.na použ.rez.na </v>
          </cell>
          <cell r="B2745"/>
          <cell r="C2745">
            <v>83785402.870000005</v>
          </cell>
        </row>
        <row r="2746">
          <cell r="A2746" t="str">
            <v xml:space="preserve">Podíl zajišť.na použ.rez.na </v>
          </cell>
          <cell r="B2746"/>
          <cell r="C2746">
            <v>308118060.87</v>
          </cell>
        </row>
        <row r="2747">
          <cell r="A2747" t="str">
            <v>Podíl zajišť.na použ.rez.na poj.pl. ŽP  (626)</v>
          </cell>
          <cell r="B2747"/>
          <cell r="C2747">
            <v>308118060.87</v>
          </cell>
        </row>
        <row r="2748">
          <cell r="A2748" t="str">
            <v>Podíl zajišť.na použ.rez.na poj.pl.NP   (604)</v>
          </cell>
          <cell r="B2748"/>
          <cell r="C2748">
            <v>83785402.870000005</v>
          </cell>
        </row>
        <row r="2749">
          <cell r="A2749" t="str">
            <v>Podíl zajišť.na tv.ost.techn</v>
          </cell>
          <cell r="B2749"/>
          <cell r="C2749">
            <v>-153111325.22</v>
          </cell>
        </row>
        <row r="2750">
          <cell r="A2750" t="str">
            <v>Podíl zajišť.na tv.ost.techn.rezerv NP  (508)</v>
          </cell>
          <cell r="B2750"/>
          <cell r="C2750">
            <v>-153111325.22</v>
          </cell>
        </row>
        <row r="2751">
          <cell r="A2751" t="str">
            <v>Podíl zajišť.na tvorbě rezer</v>
          </cell>
          <cell r="B2751"/>
          <cell r="C2751">
            <v>-392423926.91000003</v>
          </cell>
        </row>
        <row r="2752">
          <cell r="A2752" t="str">
            <v>Podíl zajišť.na tvorbě rezervy na PU ŽP (526)</v>
          </cell>
          <cell r="B2752"/>
          <cell r="C2752">
            <v>-392423926.91000003</v>
          </cell>
        </row>
        <row r="2753">
          <cell r="A2753" t="str">
            <v>Podíl zajišťov.na prémiích a</v>
          </cell>
          <cell r="B2753"/>
          <cell r="C2753">
            <v>-274401025.92000002</v>
          </cell>
        </row>
        <row r="2754">
          <cell r="A2754" t="str">
            <v>Podíl zajišťov.na prémiích a slevách NP (515)</v>
          </cell>
          <cell r="B2754"/>
          <cell r="C2754">
            <v>-274401025.92000002</v>
          </cell>
        </row>
        <row r="2755">
          <cell r="A2755" t="str">
            <v xml:space="preserve">Podíly na ziscích           </v>
          </cell>
          <cell r="B2755"/>
          <cell r="C2755">
            <v>-294409.09999999998</v>
          </cell>
        </row>
        <row r="2756">
          <cell r="A2756" t="str">
            <v>Podíly na ziscích                       (616)</v>
          </cell>
          <cell r="B2756"/>
          <cell r="C2756">
            <v>-294409.09999999998</v>
          </cell>
        </row>
        <row r="2757">
          <cell r="A2757" t="str">
            <v>Pohl.z fin.umístění jménem p</v>
          </cell>
          <cell r="B2757"/>
          <cell r="C2757">
            <v>3072417020.23</v>
          </cell>
        </row>
        <row r="2758">
          <cell r="A2758" t="str">
            <v>Pohl.z fin.umístění jménem pojištěných  (141)</v>
          </cell>
          <cell r="B2758"/>
          <cell r="C2758">
            <v>3072417020.23</v>
          </cell>
        </row>
        <row r="2759">
          <cell r="A2759" t="str">
            <v>Pohl.z přímého pojištění za</v>
          </cell>
          <cell r="B2759"/>
          <cell r="C2759">
            <v>141155149.44999999</v>
          </cell>
        </row>
        <row r="2760">
          <cell r="A2760" t="str">
            <v>Pohl.z přímého pojištění za pojistníky  (301)</v>
          </cell>
          <cell r="B2760"/>
          <cell r="C2760">
            <v>141155149.44999999</v>
          </cell>
        </row>
        <row r="2761">
          <cell r="A2761" t="str">
            <v>Pohl.za zaměs.a inst.soc. a</v>
          </cell>
          <cell r="B2761"/>
          <cell r="C2761">
            <v>282538.36</v>
          </cell>
        </row>
        <row r="2762">
          <cell r="A2762" t="str">
            <v>Pohl.za zaměs.a inst.soc. a zdrav. poj. celk.</v>
          </cell>
          <cell r="B2762"/>
          <cell r="C2762">
            <v>282538.36</v>
          </cell>
        </row>
        <row r="2763">
          <cell r="A2763" t="str">
            <v>Pohl.za zprostředkovateli(ma</v>
          </cell>
          <cell r="B2763"/>
          <cell r="C2763">
            <v>19218685.800000001</v>
          </cell>
        </row>
        <row r="2764">
          <cell r="A2764" t="str">
            <v>Pohl.za zprostředkovateli(makléři)      (302)</v>
          </cell>
          <cell r="B2764"/>
          <cell r="C2764">
            <v>19218685.800000001</v>
          </cell>
        </row>
        <row r="2765">
          <cell r="A2765" t="str">
            <v>Pohledávky při operacích zaj</v>
          </cell>
          <cell r="B2765"/>
          <cell r="C2765">
            <v>407368500.89999998</v>
          </cell>
        </row>
        <row r="2766">
          <cell r="A2766" t="str">
            <v>Pohledávky při operacích zajištění      (303)</v>
          </cell>
          <cell r="B2766"/>
          <cell r="C2766">
            <v>407368500.89999998</v>
          </cell>
        </row>
        <row r="2767">
          <cell r="A2767" t="str">
            <v>Pohledávky z přímého poj.a z</v>
          </cell>
          <cell r="B2767"/>
          <cell r="C2767">
            <v>470539985.64999998</v>
          </cell>
        </row>
        <row r="2768">
          <cell r="A2768" t="str">
            <v>Pohledávky z přímého poj.a zajištění celkem</v>
          </cell>
          <cell r="B2768"/>
          <cell r="C2768">
            <v>470539985.64999998</v>
          </cell>
        </row>
        <row r="2769">
          <cell r="A2769" t="str">
            <v>Pohledávky za zaměstnanci</v>
          </cell>
          <cell r="B2769"/>
          <cell r="C2769">
            <v>282538.36</v>
          </cell>
        </row>
        <row r="2770">
          <cell r="A2770" t="str">
            <v>Pohledávky za zaměstnanci               (354)</v>
          </cell>
          <cell r="B2770"/>
          <cell r="C2770">
            <v>282538.36</v>
          </cell>
        </row>
        <row r="2771">
          <cell r="A2771" t="str">
            <v xml:space="preserve">Pojistná plnění NP          </v>
          </cell>
          <cell r="B2771"/>
          <cell r="C2771">
            <v>118778412.41</v>
          </cell>
        </row>
        <row r="2772">
          <cell r="A2772" t="str">
            <v>Pojistná plnění NP                   (501100)</v>
          </cell>
          <cell r="B2772"/>
          <cell r="C2772">
            <v>118778412.41</v>
          </cell>
        </row>
        <row r="2773">
          <cell r="A2773" t="str">
            <v>Pojistná plnění NP brutto ce</v>
          </cell>
          <cell r="B2773"/>
          <cell r="C2773">
            <v>119293340.58</v>
          </cell>
        </row>
        <row r="2774">
          <cell r="A2774" t="str">
            <v>Pojistná plnění NP brutto celkem</v>
          </cell>
          <cell r="B2774"/>
          <cell r="C2774">
            <v>119293340.58</v>
          </cell>
        </row>
        <row r="2775">
          <cell r="A2775" t="str">
            <v xml:space="preserve">Pojistná plnění ŽP          </v>
          </cell>
          <cell r="B2775"/>
          <cell r="C2775">
            <v>3854594647.29</v>
          </cell>
        </row>
        <row r="2776">
          <cell r="A2776" t="str">
            <v>Pojistná plnění ŽP            (521100-521200)</v>
          </cell>
          <cell r="B2776"/>
          <cell r="C2776">
            <v>3854594647.29</v>
          </cell>
        </row>
        <row r="2777">
          <cell r="A2777" t="str">
            <v>Pojistná plnění ŽP brutto ce</v>
          </cell>
          <cell r="B2777"/>
          <cell r="C2777">
            <v>3880364244.3099999</v>
          </cell>
        </row>
        <row r="2778">
          <cell r="A2778" t="str">
            <v>Pojistná plnění ŽP brutto celkem</v>
          </cell>
          <cell r="B2778"/>
          <cell r="C2778">
            <v>3880364244.3099999</v>
          </cell>
        </row>
        <row r="2779">
          <cell r="A2779" t="str">
            <v>Pojistné neživotního pojiště</v>
          </cell>
          <cell r="B2779"/>
          <cell r="C2779">
            <v>-85495162.159999996</v>
          </cell>
        </row>
        <row r="2780">
          <cell r="A2780" t="str">
            <v>Pojistné neživotního pojištění netto celkem</v>
          </cell>
          <cell r="B2780"/>
          <cell r="C2780">
            <v>-85495162.159999996</v>
          </cell>
        </row>
        <row r="2781">
          <cell r="A2781" t="str">
            <v xml:space="preserve">Pojistné prémie a slevy NP  </v>
          </cell>
          <cell r="B2781"/>
          <cell r="C2781">
            <v>275645981.18000001</v>
          </cell>
        </row>
        <row r="2782">
          <cell r="A2782" t="str">
            <v>Pojistné prémie a slevy NP              (514)</v>
          </cell>
          <cell r="B2782"/>
          <cell r="C2782">
            <v>275645981.18000001</v>
          </cell>
        </row>
        <row r="2783">
          <cell r="A2783" t="str">
            <v xml:space="preserve">Pojistné prémie a slevy ŽP  </v>
          </cell>
          <cell r="B2783"/>
          <cell r="C2783">
            <v>154867472.97</v>
          </cell>
        </row>
        <row r="2784">
          <cell r="A2784" t="str">
            <v>Pojistné prémie a slevy ŽP              (536)</v>
          </cell>
          <cell r="B2784"/>
          <cell r="C2784">
            <v>154867472.97</v>
          </cell>
        </row>
        <row r="2785">
          <cell r="A2785" t="str">
            <v>Pojistné životního pojištění</v>
          </cell>
          <cell r="B2785"/>
          <cell r="C2785">
            <v>-5219787637.0500002</v>
          </cell>
        </row>
        <row r="2786">
          <cell r="A2786" t="str">
            <v>Pojistné životního pojištění netto celkem</v>
          </cell>
          <cell r="B2786"/>
          <cell r="C2786">
            <v>-5219787637.0500002</v>
          </cell>
        </row>
        <row r="2787">
          <cell r="A2787" t="str">
            <v>Pokladna</v>
          </cell>
          <cell r="B2787"/>
          <cell r="C2787">
            <v>41281.25</v>
          </cell>
        </row>
        <row r="2788">
          <cell r="A2788" t="str">
            <v>Pokladna                                (231)</v>
          </cell>
          <cell r="B2788"/>
          <cell r="C2788">
            <v>41281.25</v>
          </cell>
        </row>
        <row r="2789">
          <cell r="A2789" t="str">
            <v>Pokladní hodn.a ost.fin.hodn</v>
          </cell>
          <cell r="B2789"/>
          <cell r="C2789">
            <v>34723087.229999997</v>
          </cell>
        </row>
        <row r="2790">
          <cell r="A2790" t="str">
            <v>Pokladní hodn.a ost.fin.hodnoty celkem</v>
          </cell>
          <cell r="B2790"/>
          <cell r="C2790">
            <v>34723087.229999997</v>
          </cell>
        </row>
        <row r="2791">
          <cell r="A2791" t="str">
            <v>Pořízení - budovy</v>
          </cell>
          <cell r="B2791"/>
          <cell r="C2791">
            <v>9208</v>
          </cell>
        </row>
        <row r="2792">
          <cell r="A2792" t="str">
            <v>Pořízení - budovy</v>
          </cell>
          <cell r="B2792"/>
          <cell r="C2792">
            <v>9208</v>
          </cell>
        </row>
        <row r="2793">
          <cell r="A2793" t="str">
            <v>Pořízení - hmotný majetek -</v>
          </cell>
          <cell r="B2793"/>
          <cell r="C2793">
            <v>1347197.6</v>
          </cell>
        </row>
        <row r="2794">
          <cell r="A2794" t="str">
            <v>Pořízení - hmotný majetek - nepřiřazené účty</v>
          </cell>
          <cell r="B2794"/>
          <cell r="C2794">
            <v>1347197.6</v>
          </cell>
        </row>
        <row r="2795">
          <cell r="A2795" t="str">
            <v>Pořízení - software acquired</v>
          </cell>
          <cell r="B2795"/>
          <cell r="C2795">
            <v>507849</v>
          </cell>
        </row>
        <row r="2796">
          <cell r="A2796" t="str">
            <v>Pořízení - software acquired</v>
          </cell>
          <cell r="B2796"/>
          <cell r="C2796">
            <v>507849</v>
          </cell>
        </row>
        <row r="2797">
          <cell r="A2797" t="str">
            <v>Pořízení majetku celkem</v>
          </cell>
          <cell r="B2797"/>
          <cell r="C2797">
            <v>1864254.6</v>
          </cell>
        </row>
        <row r="2798">
          <cell r="A2798" t="str">
            <v>Pořízení majetku celkem</v>
          </cell>
          <cell r="B2798"/>
          <cell r="C2798">
            <v>1864254.6</v>
          </cell>
        </row>
        <row r="2799">
          <cell r="A2799" t="str">
            <v>Pořízení nehmotného a hmotné</v>
          </cell>
          <cell r="B2799"/>
          <cell r="C2799">
            <v>1864254.6</v>
          </cell>
        </row>
        <row r="2800">
          <cell r="A2800" t="str">
            <v>Pořízení nehmotného a hmotného majetku  (221)</v>
          </cell>
          <cell r="B2800"/>
          <cell r="C2800">
            <v>1864254.6</v>
          </cell>
        </row>
        <row r="2801">
          <cell r="A2801" t="str">
            <v xml:space="preserve">Pořizov.náklady na pojistné </v>
          </cell>
          <cell r="B2801"/>
          <cell r="C2801">
            <v>613023588.12</v>
          </cell>
        </row>
        <row r="2802">
          <cell r="A2802" t="str">
            <v>Pořizov.náklady na pojistné smlouvy ŽP  (532)</v>
          </cell>
          <cell r="B2802"/>
          <cell r="C2802">
            <v>613023588.12</v>
          </cell>
        </row>
        <row r="2803">
          <cell r="A2803" t="str">
            <v xml:space="preserve">Pořizovací nákl.na pojistné </v>
          </cell>
          <cell r="B2803"/>
          <cell r="C2803">
            <v>842017.65</v>
          </cell>
        </row>
        <row r="2804">
          <cell r="A2804" t="str">
            <v>Pořizovací nákl.na pojistné smlouvy NP  (511)</v>
          </cell>
          <cell r="B2804"/>
          <cell r="C2804">
            <v>842017.65</v>
          </cell>
        </row>
        <row r="2805">
          <cell r="A2805" t="str">
            <v>Poskyt.zál.na pořízení hm.a</v>
          </cell>
          <cell r="B2805"/>
          <cell r="C2805">
            <v>0</v>
          </cell>
        </row>
        <row r="2806">
          <cell r="A2806" t="str">
            <v>Poskyt.zál.na pořízení hm.a nehmot.maj  (222)</v>
          </cell>
          <cell r="B2806"/>
          <cell r="C2806">
            <v>0</v>
          </cell>
        </row>
        <row r="2807">
          <cell r="A2807" t="str">
            <v>Poskytnuté provozní zálohy</v>
          </cell>
          <cell r="B2807"/>
          <cell r="C2807">
            <v>5186049.09</v>
          </cell>
        </row>
        <row r="2808">
          <cell r="A2808" t="str">
            <v>Poskytnuté provozní zálohy              (327)</v>
          </cell>
          <cell r="B2808"/>
          <cell r="C2808">
            <v>5186049.09</v>
          </cell>
        </row>
        <row r="2809">
          <cell r="A2809" t="str">
            <v>Poskytnuté zálohy - hmotný m</v>
          </cell>
          <cell r="B2809"/>
          <cell r="C2809">
            <v>0</v>
          </cell>
        </row>
        <row r="2810">
          <cell r="A2810" t="str">
            <v>Poskytnuté zálohy - hmotný majetek</v>
          </cell>
          <cell r="B2810"/>
          <cell r="C2810">
            <v>0</v>
          </cell>
        </row>
        <row r="2811">
          <cell r="A2811" t="str">
            <v>Použití jiné tech.rezervy NP</v>
          </cell>
          <cell r="B2811"/>
          <cell r="C2811">
            <v>-279042171.27999997</v>
          </cell>
        </row>
        <row r="2812">
          <cell r="A2812" t="str">
            <v>Použití jiné tech.rezervy NP:</v>
          </cell>
          <cell r="B2812"/>
          <cell r="C2812">
            <v>-279042171.27999997</v>
          </cell>
        </row>
        <row r="2813">
          <cell r="A2813" t="str">
            <v>Použití jiné tech.rezervy ŽP</v>
          </cell>
          <cell r="B2813"/>
          <cell r="C2813">
            <v>0</v>
          </cell>
        </row>
        <row r="2814">
          <cell r="A2814" t="str">
            <v>Použití jiné tech.rezervy ŽP:</v>
          </cell>
          <cell r="B2814"/>
          <cell r="C2814">
            <v>0</v>
          </cell>
        </row>
        <row r="2815">
          <cell r="A2815" t="str">
            <v>Použití ostatních techn.reze</v>
          </cell>
          <cell r="B2815"/>
          <cell r="C2815">
            <v>-233848863.63999999</v>
          </cell>
        </row>
        <row r="2816">
          <cell r="A2816" t="str">
            <v>Použití ostatních techn.rezerv ŽP      (529):</v>
          </cell>
          <cell r="B2816"/>
          <cell r="C2816">
            <v>-233848863.63999999</v>
          </cell>
        </row>
        <row r="2817">
          <cell r="A2817" t="str">
            <v>Použití OTR - prémie</v>
          </cell>
          <cell r="B2817"/>
          <cell r="C2817">
            <v>-157038113.22</v>
          </cell>
        </row>
        <row r="2818">
          <cell r="A2818" t="str">
            <v>Použití OTR - prémie</v>
          </cell>
          <cell r="B2818"/>
          <cell r="C2818">
            <v>-157038113.22</v>
          </cell>
        </row>
        <row r="2819">
          <cell r="A2819" t="str">
            <v>Použití OTR - UL</v>
          </cell>
          <cell r="B2819"/>
          <cell r="C2819">
            <v>-76810750.420000002</v>
          </cell>
        </row>
        <row r="2820">
          <cell r="A2820" t="str">
            <v>Použití OTR - UL</v>
          </cell>
          <cell r="B2820"/>
          <cell r="C2820">
            <v>-76810750.420000002</v>
          </cell>
        </row>
        <row r="2821">
          <cell r="A2821" t="str">
            <v>Použití rezerv na pojistná p</v>
          </cell>
          <cell r="B2821"/>
          <cell r="C2821">
            <v>-247107530.12</v>
          </cell>
        </row>
        <row r="2822">
          <cell r="A2822" t="str">
            <v>Použití rezerv na pojistná p</v>
          </cell>
          <cell r="B2822"/>
          <cell r="C2822">
            <v>-5600213431.2299995</v>
          </cell>
        </row>
        <row r="2823">
          <cell r="A2823" t="str">
            <v>Použití rezerv na pojistná plnění NP    (603)</v>
          </cell>
          <cell r="B2823"/>
          <cell r="C2823">
            <v>-247107530.12</v>
          </cell>
        </row>
        <row r="2824">
          <cell r="A2824" t="str">
            <v>Použití rezerv na pojistná plnění ŽP    (625)</v>
          </cell>
          <cell r="B2824"/>
          <cell r="C2824">
            <v>-5600213431.2299995</v>
          </cell>
        </row>
        <row r="2825">
          <cell r="A2825" t="str">
            <v>Použití rezervy na poj.jinýc</v>
          </cell>
          <cell r="B2825"/>
          <cell r="C2825">
            <v>-85479436</v>
          </cell>
        </row>
        <row r="2826">
          <cell r="A2826" t="str">
            <v>Použití rezervy na poj.jiných období ŽP (623)</v>
          </cell>
          <cell r="B2826"/>
          <cell r="C2826">
            <v>-85479436</v>
          </cell>
        </row>
        <row r="2827">
          <cell r="A2827" t="str">
            <v xml:space="preserve">Použití rezervy na pojistné </v>
          </cell>
          <cell r="B2827"/>
          <cell r="C2827">
            <v>-74477744</v>
          </cell>
        </row>
        <row r="2828">
          <cell r="A2828" t="str">
            <v>Použití rezervy na pojistné jin.obd.NP  (605)</v>
          </cell>
          <cell r="B2828"/>
          <cell r="C2828">
            <v>-74477744</v>
          </cell>
        </row>
        <row r="2829">
          <cell r="A2829" t="str">
            <v>Použití rezervy pojistného Ž</v>
          </cell>
          <cell r="B2829"/>
          <cell r="C2829">
            <v>-817969512.94000006</v>
          </cell>
        </row>
        <row r="2830">
          <cell r="A2830" t="str">
            <v>Použití rezervy pojistného ŽP           (627)</v>
          </cell>
          <cell r="B2830"/>
          <cell r="C2830">
            <v>-817969512.94000006</v>
          </cell>
        </row>
        <row r="2831">
          <cell r="A2831" t="str">
            <v>Pozemky</v>
          </cell>
          <cell r="B2831"/>
          <cell r="C2831">
            <v>537900</v>
          </cell>
        </row>
        <row r="2832">
          <cell r="A2832" t="str">
            <v>Pozemky                                 (101)</v>
          </cell>
          <cell r="B2832"/>
          <cell r="C2832">
            <v>537900</v>
          </cell>
        </row>
        <row r="2833">
          <cell r="A2833" t="str">
            <v>Pozemky - provozní</v>
          </cell>
          <cell r="B2833"/>
          <cell r="C2833">
            <v>537900</v>
          </cell>
        </row>
        <row r="2834">
          <cell r="A2834" t="str">
            <v>Pozemky - provozní</v>
          </cell>
          <cell r="B2834"/>
          <cell r="C2834">
            <v>537900</v>
          </cell>
        </row>
        <row r="2835">
          <cell r="A2835" t="str">
            <v>Pozemky a stavby celkem</v>
          </cell>
          <cell r="B2835"/>
          <cell r="C2835">
            <v>55443371</v>
          </cell>
        </row>
        <row r="2836">
          <cell r="A2836" t="str">
            <v>Pozemky a stavby celkem</v>
          </cell>
          <cell r="B2836"/>
          <cell r="C2836">
            <v>55443371</v>
          </cell>
        </row>
        <row r="2837">
          <cell r="A2837" t="str">
            <v>Provize 1. externí - pořízen</v>
          </cell>
          <cell r="B2837"/>
          <cell r="C2837">
            <v>210402</v>
          </cell>
        </row>
        <row r="2838">
          <cell r="A2838" t="str">
            <v>Provize 1. externí - pořízen</v>
          </cell>
          <cell r="B2838"/>
          <cell r="C2838">
            <v>520128986</v>
          </cell>
        </row>
        <row r="2839">
          <cell r="A2839" t="str">
            <v>Provize 1. externí - pořízení NP</v>
          </cell>
          <cell r="B2839"/>
          <cell r="C2839">
            <v>210402</v>
          </cell>
        </row>
        <row r="2840">
          <cell r="A2840" t="str">
            <v>Provize 1. externí - pořízení ŽP</v>
          </cell>
          <cell r="B2840"/>
          <cell r="C2840">
            <v>520128986</v>
          </cell>
        </row>
        <row r="2841">
          <cell r="A2841" t="str">
            <v xml:space="preserve">Provize od zajišťovatelů    </v>
          </cell>
          <cell r="B2841"/>
          <cell r="C2841">
            <v>-10211103.119999999</v>
          </cell>
        </row>
        <row r="2842">
          <cell r="A2842" t="str">
            <v xml:space="preserve">Provize od zajišťovatelů    </v>
          </cell>
          <cell r="B2842"/>
          <cell r="C2842">
            <v>-245656021.5</v>
          </cell>
        </row>
        <row r="2843">
          <cell r="A2843" t="str">
            <v>Provize od zajišťovatelů                (613)</v>
          </cell>
          <cell r="B2843"/>
          <cell r="C2843">
            <v>-10211103.119999999</v>
          </cell>
        </row>
        <row r="2844">
          <cell r="A2844" t="str">
            <v>Provize od zajišťovatelů                (643)</v>
          </cell>
          <cell r="B2844"/>
          <cell r="C2844">
            <v>-245656021.5</v>
          </cell>
        </row>
        <row r="2845">
          <cell r="A2845" t="str">
            <v>Předep.hrubé pojistné NP pos</v>
          </cell>
          <cell r="B2845"/>
          <cell r="C2845">
            <v>409453996.83999997</v>
          </cell>
        </row>
        <row r="2846">
          <cell r="A2846" t="str">
            <v>Předep.hrubé pojistné NP post.zajišť.   (602)</v>
          </cell>
          <cell r="B2846"/>
          <cell r="C2846">
            <v>409453996.83999997</v>
          </cell>
        </row>
        <row r="2847">
          <cell r="A2847" t="str">
            <v>Předeps.hrubé pojistné ŽP po</v>
          </cell>
          <cell r="B2847"/>
          <cell r="C2847">
            <v>712654264.95000005</v>
          </cell>
        </row>
        <row r="2848">
          <cell r="A2848" t="str">
            <v>Předeps.hrubé pojistné ŽP post.zajišť.  (622)</v>
          </cell>
          <cell r="B2848"/>
          <cell r="C2848">
            <v>712654264.95000005</v>
          </cell>
        </row>
        <row r="2849">
          <cell r="A2849" t="str">
            <v>Předepsané hrubé pojistné NP</v>
          </cell>
          <cell r="B2849"/>
          <cell r="C2849">
            <v>-448935421</v>
          </cell>
        </row>
        <row r="2850">
          <cell r="A2850" t="str">
            <v>Předepsané hrubé pojistné NP            (601)</v>
          </cell>
          <cell r="B2850"/>
          <cell r="C2850">
            <v>-448935421</v>
          </cell>
        </row>
        <row r="2851">
          <cell r="A2851" t="str">
            <v>Předepsané hrubé pojistné ŽP</v>
          </cell>
          <cell r="B2851"/>
          <cell r="C2851">
            <v>-5861786102</v>
          </cell>
        </row>
        <row r="2852">
          <cell r="A2852" t="str">
            <v>Předepsané hrubé pojistné ŽP            (621)</v>
          </cell>
          <cell r="B2852"/>
          <cell r="C2852">
            <v>-5861786102</v>
          </cell>
        </row>
        <row r="2853">
          <cell r="A2853" t="str">
            <v>Předepsané pojistné NP netto</v>
          </cell>
          <cell r="B2853"/>
          <cell r="C2853">
            <v>-39481424.159999996</v>
          </cell>
        </row>
        <row r="2854">
          <cell r="A2854" t="str">
            <v>Předepsané pojistné NP netto</v>
          </cell>
          <cell r="B2854"/>
          <cell r="C2854">
            <v>-39481424.159999996</v>
          </cell>
        </row>
        <row r="2855">
          <cell r="A2855" t="str">
            <v>Předepsané pojistné životníh</v>
          </cell>
          <cell r="B2855"/>
          <cell r="C2855">
            <v>-5149131837.0500002</v>
          </cell>
        </row>
        <row r="2856">
          <cell r="A2856" t="str">
            <v>Předepsané pojistné životního pojištění netto</v>
          </cell>
          <cell r="B2856"/>
          <cell r="C2856">
            <v>-5149131837.0500002</v>
          </cell>
        </row>
        <row r="2857">
          <cell r="A2857" t="str">
            <v>Předchodné účty aktiv celkem</v>
          </cell>
          <cell r="B2857"/>
          <cell r="C2857">
            <v>1726341573.8199999</v>
          </cell>
        </row>
        <row r="2858">
          <cell r="A2858" t="str">
            <v>Předchodné účty aktiv celkem</v>
          </cell>
          <cell r="B2858"/>
          <cell r="C2858">
            <v>1726341573.8199999</v>
          </cell>
        </row>
        <row r="2859">
          <cell r="A2859" t="str">
            <v>Přechodné účty pasív celkem</v>
          </cell>
          <cell r="B2859"/>
          <cell r="C2859">
            <v>-84875216.909999996</v>
          </cell>
        </row>
        <row r="2860">
          <cell r="A2860" t="str">
            <v>Přechodné účty pasív celkem</v>
          </cell>
          <cell r="B2860"/>
          <cell r="C2860">
            <v>-84875216.909999996</v>
          </cell>
        </row>
        <row r="2861">
          <cell r="A2861" t="str">
            <v>Přev.výn.z fin.umíst.na tech</v>
          </cell>
          <cell r="B2861"/>
          <cell r="C2861">
            <v>0</v>
          </cell>
        </row>
        <row r="2862">
          <cell r="A2862" t="str">
            <v>Přev.výn.z fin.umíst.na tech.účet z NP  (657)</v>
          </cell>
          <cell r="B2862"/>
          <cell r="C2862">
            <v>0</v>
          </cell>
        </row>
        <row r="2863">
          <cell r="A2863" t="str">
            <v xml:space="preserve">Převed.výnosy z fin.umíst.z </v>
          </cell>
          <cell r="B2863"/>
          <cell r="C2863">
            <v>0</v>
          </cell>
        </row>
        <row r="2864">
          <cell r="A2864" t="str">
            <v>Převed.výnosy z fin.umíst.z netech.účtů (611)</v>
          </cell>
          <cell r="B2864"/>
          <cell r="C2864">
            <v>0</v>
          </cell>
        </row>
        <row r="2865">
          <cell r="A2865" t="str">
            <v xml:space="preserve">Přijaté provozní zálohy     </v>
          </cell>
          <cell r="B2865"/>
          <cell r="C2865">
            <v>-1268569.8999999999</v>
          </cell>
        </row>
        <row r="2866">
          <cell r="A2866" t="str">
            <v>Přijaté provozní zálohy                 (368)</v>
          </cell>
          <cell r="B2866"/>
          <cell r="C2866">
            <v>-1268569.8999999999</v>
          </cell>
        </row>
        <row r="2867">
          <cell r="A2867" t="str">
            <v>Příjmy příštích období</v>
          </cell>
          <cell r="B2867"/>
          <cell r="C2867">
            <v>0</v>
          </cell>
        </row>
        <row r="2868">
          <cell r="A2868" t="str">
            <v>Příjmy příštích období                  (394)</v>
          </cell>
          <cell r="B2868"/>
          <cell r="C2868">
            <v>0</v>
          </cell>
        </row>
        <row r="2869">
          <cell r="A2869" t="str">
            <v>Přírůstky hodnoty finančního</v>
          </cell>
          <cell r="B2869"/>
          <cell r="C2869">
            <v>-762952971.70000005</v>
          </cell>
        </row>
        <row r="2870">
          <cell r="A2870" t="str">
            <v>Přírůstky hodnoty finančního</v>
          </cell>
          <cell r="B2870"/>
          <cell r="C2870">
            <v>-1463967.75</v>
          </cell>
        </row>
        <row r="2871">
          <cell r="A2871" t="str">
            <v>Přírůstky hodnoty finančního umístění (639):</v>
          </cell>
          <cell r="B2871"/>
          <cell r="C2871">
            <v>-762952971.70000005</v>
          </cell>
        </row>
        <row r="2872">
          <cell r="A2872" t="str">
            <v>Přírůstky hodnoty finančního umístění NT:</v>
          </cell>
          <cell r="B2872"/>
          <cell r="C2872">
            <v>-1463967.75</v>
          </cell>
        </row>
        <row r="2873">
          <cell r="A2873" t="str">
            <v>Rezer.na úhr.záv.z fin.umíst</v>
          </cell>
          <cell r="B2873"/>
          <cell r="C2873">
            <v>-3072417020.2399998</v>
          </cell>
        </row>
        <row r="2874">
          <cell r="A2874" t="str">
            <v>Rezer.na úhr.záv.z fin.umíst.jm.pojišť. (446)</v>
          </cell>
          <cell r="B2874"/>
          <cell r="C2874">
            <v>-3072417020.2399998</v>
          </cell>
        </row>
        <row r="2875">
          <cell r="A2875" t="str">
            <v>Rezerva (brutto) na pojistná</v>
          </cell>
          <cell r="B2875"/>
          <cell r="C2875">
            <v>-2183639969.5999999</v>
          </cell>
        </row>
        <row r="2876">
          <cell r="A2876" t="str">
            <v>Rezerva (brutto) na pojistná plnění</v>
          </cell>
          <cell r="B2876"/>
          <cell r="C2876">
            <v>-2183639969.5999999</v>
          </cell>
        </row>
        <row r="2877">
          <cell r="A2877" t="str">
            <v>Rezerva (brutto) na pojistné</v>
          </cell>
          <cell r="B2877"/>
          <cell r="C2877">
            <v>-61960373</v>
          </cell>
        </row>
        <row r="2878">
          <cell r="A2878" t="str">
            <v>Rezerva (brutto) na pojistné jiných období</v>
          </cell>
          <cell r="B2878"/>
          <cell r="C2878">
            <v>-61960373</v>
          </cell>
        </row>
        <row r="2879">
          <cell r="A2879" t="str">
            <v>Rezerva (brutto) na prémie a</v>
          </cell>
          <cell r="B2879"/>
          <cell r="C2879">
            <v>-43487017</v>
          </cell>
        </row>
        <row r="2880">
          <cell r="A2880" t="str">
            <v>Rezerva (brutto) na prémie a slevy</v>
          </cell>
          <cell r="B2880"/>
          <cell r="C2880">
            <v>-43487017</v>
          </cell>
        </row>
        <row r="2881">
          <cell r="A2881" t="str">
            <v xml:space="preserve">Rezerva (post.) na pojistná </v>
          </cell>
          <cell r="B2881"/>
          <cell r="C2881">
            <v>842888985.49000001</v>
          </cell>
        </row>
        <row r="2882">
          <cell r="A2882" t="str">
            <v>Rezerva (post.) na pojistná plnění</v>
          </cell>
          <cell r="B2882"/>
          <cell r="C2882">
            <v>842888985.49000001</v>
          </cell>
        </row>
        <row r="2883">
          <cell r="A2883" t="str">
            <v xml:space="preserve">Rezerva (post.) na pojistné </v>
          </cell>
          <cell r="B2883"/>
          <cell r="C2883">
            <v>27534085</v>
          </cell>
        </row>
        <row r="2884">
          <cell r="A2884" t="str">
            <v>Rezerva (post.) na pojistné jiných období</v>
          </cell>
          <cell r="B2884"/>
          <cell r="C2884">
            <v>27534085</v>
          </cell>
        </row>
        <row r="2885">
          <cell r="A2885" t="str">
            <v xml:space="preserve">Rezerva (post.) na prémie a </v>
          </cell>
          <cell r="B2885"/>
          <cell r="C2885">
            <v>21543165</v>
          </cell>
        </row>
        <row r="2886">
          <cell r="A2886" t="str">
            <v>Rezerva (post.) na prémie a slevy</v>
          </cell>
          <cell r="B2886"/>
          <cell r="C2886">
            <v>21543165</v>
          </cell>
        </row>
        <row r="2887">
          <cell r="A2887" t="str">
            <v xml:space="preserve">Rezerva na kurzové ztráty   </v>
          </cell>
          <cell r="B2887"/>
          <cell r="C2887">
            <v>0</v>
          </cell>
        </row>
        <row r="2888">
          <cell r="A2888" t="str">
            <v>Rezerva na kurzové ztráty               (452)</v>
          </cell>
          <cell r="B2888"/>
          <cell r="C2888">
            <v>0</v>
          </cell>
        </row>
        <row r="2889">
          <cell r="A2889" t="str">
            <v xml:space="preserve">Rezerva na pojistná plnění  </v>
          </cell>
          <cell r="B2889"/>
          <cell r="C2889">
            <v>-1340750984.1099999</v>
          </cell>
        </row>
        <row r="2890">
          <cell r="A2890" t="str">
            <v>Rezerva na pojistná plnění              (443)</v>
          </cell>
          <cell r="B2890"/>
          <cell r="C2890">
            <v>-1340750984.1099999</v>
          </cell>
        </row>
        <row r="2891">
          <cell r="A2891" t="str">
            <v>Rezerva na pojistné jiných o</v>
          </cell>
          <cell r="B2891"/>
          <cell r="C2891">
            <v>-34426288</v>
          </cell>
        </row>
        <row r="2892">
          <cell r="A2892" t="str">
            <v>Rezerva na pojistné jiných období       (441)</v>
          </cell>
          <cell r="B2892"/>
          <cell r="C2892">
            <v>-34426288</v>
          </cell>
        </row>
        <row r="2893">
          <cell r="A2893" t="str">
            <v xml:space="preserve">Rezerva na prémie a slevy   </v>
          </cell>
          <cell r="B2893"/>
          <cell r="C2893">
            <v>-21943852</v>
          </cell>
        </row>
        <row r="2894">
          <cell r="A2894" t="str">
            <v>Rezerva na prémie a slevy               (444)</v>
          </cell>
          <cell r="B2894"/>
          <cell r="C2894">
            <v>-21943852</v>
          </cell>
        </row>
        <row r="2895">
          <cell r="A2895" t="str">
            <v>Rezerva pojistného životních</v>
          </cell>
          <cell r="B2895"/>
          <cell r="C2895">
            <v>-19815506588.23</v>
          </cell>
        </row>
        <row r="2896">
          <cell r="A2896" t="str">
            <v>Rezerva pojistného životních pojištění  (442)</v>
          </cell>
          <cell r="B2896"/>
          <cell r="C2896">
            <v>-19815506588.23</v>
          </cell>
        </row>
        <row r="2897">
          <cell r="A2897" t="str">
            <v xml:space="preserve">Rezervy na ostatní rizika a </v>
          </cell>
          <cell r="B2897"/>
          <cell r="C2897">
            <v>0</v>
          </cell>
        </row>
        <row r="2898">
          <cell r="A2898" t="str">
            <v>Rezervy na ostatní rizika a ztráty</v>
          </cell>
          <cell r="B2898"/>
          <cell r="C2898">
            <v>0</v>
          </cell>
        </row>
        <row r="2899">
          <cell r="A2899" t="str">
            <v>Různí dlužníci</v>
          </cell>
          <cell r="B2899"/>
          <cell r="C2899">
            <v>1599</v>
          </cell>
        </row>
        <row r="2900">
          <cell r="A2900" t="str">
            <v>Různí dlužníci                          (323)</v>
          </cell>
          <cell r="B2900"/>
          <cell r="C2900">
            <v>1599</v>
          </cell>
        </row>
        <row r="2901">
          <cell r="A2901" t="str">
            <v xml:space="preserve">Různí věřitelé              </v>
          </cell>
          <cell r="B2901"/>
          <cell r="C2901">
            <v>-1683762.93</v>
          </cell>
        </row>
        <row r="2902">
          <cell r="A2902" t="str">
            <v>Různí věřitelé                          (363)</v>
          </cell>
          <cell r="B2902"/>
          <cell r="C2902">
            <v>-1683762.93</v>
          </cell>
        </row>
        <row r="2903">
          <cell r="A2903" t="str">
            <v>Služby</v>
          </cell>
          <cell r="B2903"/>
          <cell r="C2903">
            <v>60702.89</v>
          </cell>
        </row>
        <row r="2904">
          <cell r="A2904" t="str">
            <v>Služby</v>
          </cell>
          <cell r="B2904"/>
          <cell r="C2904">
            <v>60702.89</v>
          </cell>
        </row>
        <row r="2905">
          <cell r="A2905" t="str">
            <v>Služby - pořízení NP</v>
          </cell>
          <cell r="B2905"/>
          <cell r="C2905">
            <v>58290.22</v>
          </cell>
        </row>
        <row r="2906">
          <cell r="A2906" t="str">
            <v>Služby - pořízení NP</v>
          </cell>
          <cell r="B2906"/>
          <cell r="C2906">
            <v>58290.22</v>
          </cell>
        </row>
        <row r="2907">
          <cell r="A2907" t="str">
            <v>Služby - pořízení ŽP</v>
          </cell>
          <cell r="B2907"/>
          <cell r="C2907">
            <v>13985684.33</v>
          </cell>
        </row>
        <row r="2908">
          <cell r="A2908" t="str">
            <v>Služby - pořízení ŽP</v>
          </cell>
          <cell r="B2908"/>
          <cell r="C2908">
            <v>13985684.33</v>
          </cell>
        </row>
        <row r="2909">
          <cell r="A2909" t="str">
            <v>Software</v>
          </cell>
          <cell r="B2909"/>
          <cell r="C2909">
            <v>329152767.29000002</v>
          </cell>
        </row>
        <row r="2910">
          <cell r="A2910" t="str">
            <v>Software                                (204)</v>
          </cell>
          <cell r="B2910"/>
          <cell r="C2910">
            <v>329152767.29000002</v>
          </cell>
        </row>
        <row r="2911">
          <cell r="A2911" t="str">
            <v>Spotřeba materiálu a PHM</v>
          </cell>
          <cell r="B2911"/>
          <cell r="C2911">
            <v>88539.44</v>
          </cell>
        </row>
        <row r="2912">
          <cell r="A2912" t="str">
            <v>Spotřeba materiálu a PHM</v>
          </cell>
          <cell r="B2912"/>
          <cell r="C2912">
            <v>88539.44</v>
          </cell>
        </row>
        <row r="2913">
          <cell r="A2913" t="str">
            <v>Správní režie NP - celkem (5</v>
          </cell>
          <cell r="B2913"/>
          <cell r="C2913">
            <v>3336120.36</v>
          </cell>
        </row>
        <row r="2914">
          <cell r="A2914" t="str">
            <v>Správní režie NP - celkem (512)</v>
          </cell>
          <cell r="B2914"/>
          <cell r="C2914">
            <v>3336120.36</v>
          </cell>
        </row>
        <row r="2915">
          <cell r="A2915" t="str">
            <v xml:space="preserve">Správní režie NP - cestovné </v>
          </cell>
          <cell r="B2915"/>
          <cell r="C2915">
            <v>61</v>
          </cell>
        </row>
        <row r="2916">
          <cell r="A2916" t="str">
            <v>Správní režie NP - cestovné            (5126)</v>
          </cell>
          <cell r="B2916"/>
          <cell r="C2916">
            <v>61</v>
          </cell>
        </row>
        <row r="2917">
          <cell r="A2917" t="str">
            <v xml:space="preserve">Správní režie NP - finanční </v>
          </cell>
          <cell r="B2917"/>
          <cell r="C2917">
            <v>167849.58</v>
          </cell>
        </row>
        <row r="2918">
          <cell r="A2918" t="str">
            <v>Správní režie NP - finanční náklady    (5129)</v>
          </cell>
          <cell r="B2918"/>
          <cell r="C2918">
            <v>167849.58</v>
          </cell>
        </row>
        <row r="2919">
          <cell r="A2919" t="str">
            <v xml:space="preserve">Správní režie NP - opravy a </v>
          </cell>
          <cell r="B2919"/>
          <cell r="C2919">
            <v>16909</v>
          </cell>
        </row>
        <row r="2920">
          <cell r="A2920" t="str">
            <v>Správní režie NP - opravy a údržba    (51254)</v>
          </cell>
          <cell r="B2920"/>
          <cell r="C2920">
            <v>16909</v>
          </cell>
        </row>
        <row r="2921">
          <cell r="A2921" t="str">
            <v>Správní režie NP - osobní ná</v>
          </cell>
          <cell r="B2921"/>
          <cell r="C2921">
            <v>235324.79</v>
          </cell>
        </row>
        <row r="2922">
          <cell r="A2922" t="str">
            <v>Správní režie NP - osobní náklady (5121-5122)</v>
          </cell>
          <cell r="B2922"/>
          <cell r="C2922">
            <v>235324.79</v>
          </cell>
        </row>
        <row r="2923">
          <cell r="A2923" t="str">
            <v xml:space="preserve">Správní režie NP - služby   </v>
          </cell>
          <cell r="B2923"/>
          <cell r="C2923">
            <v>2912634.89</v>
          </cell>
        </row>
        <row r="2924">
          <cell r="A2924" t="str">
            <v>Správní režie NP - služby        (5124-51253)</v>
          </cell>
          <cell r="B2924"/>
          <cell r="C2924">
            <v>2912634.89</v>
          </cell>
        </row>
        <row r="2925">
          <cell r="A2925" t="str">
            <v>Správní režie NP - spotř.mat</v>
          </cell>
          <cell r="B2925"/>
          <cell r="C2925">
            <v>3341.1</v>
          </cell>
        </row>
        <row r="2926">
          <cell r="A2926" t="str">
            <v>Správní režie NP - spotř.mater. a PHM  (5123)</v>
          </cell>
          <cell r="B2926"/>
          <cell r="C2926">
            <v>3341.1</v>
          </cell>
        </row>
        <row r="2927">
          <cell r="A2927" t="str">
            <v xml:space="preserve">Správní režie ŽP - celkem   </v>
          </cell>
          <cell r="B2927"/>
          <cell r="C2927">
            <v>245588336.22999999</v>
          </cell>
        </row>
        <row r="2928">
          <cell r="A2928" t="str">
            <v>Správní režie ŽP - celkem   (533)</v>
          </cell>
          <cell r="B2928"/>
          <cell r="C2928">
            <v>245588336.22999999</v>
          </cell>
        </row>
        <row r="2929">
          <cell r="A2929" t="str">
            <v xml:space="preserve">Správní režie ŽP - cestovné </v>
          </cell>
          <cell r="B2929"/>
          <cell r="C2929">
            <v>226194.43</v>
          </cell>
        </row>
        <row r="2930">
          <cell r="A2930" t="str">
            <v>Správní režie ŽP - cestovné            (5336)</v>
          </cell>
          <cell r="B2930"/>
          <cell r="C2930">
            <v>226194.43</v>
          </cell>
        </row>
        <row r="2931">
          <cell r="A2931" t="str">
            <v xml:space="preserve">Správní režie ŽP - finanční </v>
          </cell>
          <cell r="B2931"/>
          <cell r="C2931">
            <v>7852419.4199999999</v>
          </cell>
        </row>
        <row r="2932">
          <cell r="A2932" t="str">
            <v>Správní režie ŽP - finanční náklady    (5339)</v>
          </cell>
          <cell r="B2932"/>
          <cell r="C2932">
            <v>7852419.4199999999</v>
          </cell>
        </row>
        <row r="2933">
          <cell r="A2933" t="str">
            <v>Správní režie ŽP - jiné prov</v>
          </cell>
          <cell r="B2933"/>
          <cell r="C2933">
            <v>6536089.2599999998</v>
          </cell>
        </row>
        <row r="2934">
          <cell r="A2934" t="str">
            <v>Správní režie ŽP - jiné prov.náklady   (5337)</v>
          </cell>
          <cell r="B2934"/>
          <cell r="C2934">
            <v>6536089.2599999998</v>
          </cell>
        </row>
        <row r="2935">
          <cell r="A2935" t="str">
            <v xml:space="preserve">Správní režie ŽP - opravy a </v>
          </cell>
          <cell r="B2935"/>
          <cell r="C2935">
            <v>683530.98</v>
          </cell>
        </row>
        <row r="2936">
          <cell r="A2936" t="str">
            <v>Správní režie ŽP - opravy a údržba    (53354)</v>
          </cell>
          <cell r="B2936"/>
          <cell r="C2936">
            <v>683530.98</v>
          </cell>
        </row>
        <row r="2937">
          <cell r="A2937" t="str">
            <v>Správní režie ŽP - osobní ná</v>
          </cell>
          <cell r="B2937"/>
          <cell r="C2937">
            <v>43002238.149999999</v>
          </cell>
        </row>
        <row r="2938">
          <cell r="A2938" t="str">
            <v>Správní režie ŽP - osobní náklady (5331-5332)</v>
          </cell>
          <cell r="B2938"/>
          <cell r="C2938">
            <v>43002238.149999999</v>
          </cell>
        </row>
        <row r="2939">
          <cell r="A2939" t="str">
            <v xml:space="preserve">Správní režie ŽP - služby   </v>
          </cell>
          <cell r="B2939"/>
          <cell r="C2939">
            <v>184387933.00999999</v>
          </cell>
        </row>
        <row r="2940">
          <cell r="A2940" t="str">
            <v>Správní režie ŽP - služby        (5334-53353)</v>
          </cell>
          <cell r="B2940"/>
          <cell r="C2940">
            <v>184387933.00999999</v>
          </cell>
        </row>
        <row r="2941">
          <cell r="A2941" t="str">
            <v>Správní režie ŽP - spotř.mat</v>
          </cell>
          <cell r="B2941"/>
          <cell r="C2941">
            <v>2899930.98</v>
          </cell>
        </row>
        <row r="2942">
          <cell r="A2942" t="str">
            <v>Správní režie ŽP - spotř.mater. a PHM  (5333)</v>
          </cell>
          <cell r="B2942"/>
          <cell r="C2942">
            <v>2899930.98</v>
          </cell>
        </row>
        <row r="2943">
          <cell r="A2943" t="str">
            <v>SR NP mzdové náklady (5121)</v>
          </cell>
          <cell r="B2943"/>
          <cell r="C2943">
            <v>175539</v>
          </cell>
        </row>
        <row r="2944">
          <cell r="A2944" t="str">
            <v>SR NP mzdové náklady (5121)</v>
          </cell>
          <cell r="B2944"/>
          <cell r="C2944">
            <v>175539</v>
          </cell>
        </row>
        <row r="2945">
          <cell r="A2945" t="str">
            <v>SR NP zákonné pojištění (512</v>
          </cell>
          <cell r="B2945"/>
          <cell r="C2945">
            <v>59785.79</v>
          </cell>
        </row>
        <row r="2946">
          <cell r="A2946" t="str">
            <v>SR NP zákonné pojištění (5122)</v>
          </cell>
          <cell r="B2946"/>
          <cell r="C2946">
            <v>59785.79</v>
          </cell>
        </row>
        <row r="2947">
          <cell r="A2947" t="str">
            <v>SR ŽP mzdové náklady (5331)</v>
          </cell>
          <cell r="B2947"/>
          <cell r="C2947">
            <v>32402684</v>
          </cell>
        </row>
        <row r="2948">
          <cell r="A2948" t="str">
            <v>SR ŽP mzdové náklady (5331)</v>
          </cell>
          <cell r="B2948"/>
          <cell r="C2948">
            <v>32402684</v>
          </cell>
        </row>
        <row r="2949">
          <cell r="A2949" t="str">
            <v>SR ŽP zákonné pojištění (533</v>
          </cell>
          <cell r="B2949"/>
          <cell r="C2949">
            <v>10599554.15</v>
          </cell>
        </row>
        <row r="2950">
          <cell r="A2950" t="str">
            <v>SR ŽP zákonné pojištění (5332)</v>
          </cell>
          <cell r="B2950"/>
          <cell r="C2950">
            <v>10599554.15</v>
          </cell>
        </row>
        <row r="2951">
          <cell r="A2951" t="str">
            <v>Stavby</v>
          </cell>
          <cell r="B2951"/>
          <cell r="C2951">
            <v>70172391.069999993</v>
          </cell>
        </row>
        <row r="2952">
          <cell r="A2952" t="str">
            <v>Stavby                                  (102)</v>
          </cell>
          <cell r="B2952"/>
          <cell r="C2952">
            <v>70172391.069999993</v>
          </cell>
        </row>
        <row r="2953">
          <cell r="A2953" t="str">
            <v>Stavby - provozní</v>
          </cell>
          <cell r="B2953"/>
          <cell r="C2953">
            <v>70172391.069999993</v>
          </cell>
        </row>
        <row r="2954">
          <cell r="A2954" t="str">
            <v>Stavby - provozní</v>
          </cell>
          <cell r="B2954"/>
          <cell r="C2954">
            <v>70172391.069999993</v>
          </cell>
        </row>
        <row r="2955">
          <cell r="A2955" t="str">
            <v>Školení - pořízení NP</v>
          </cell>
          <cell r="B2955"/>
          <cell r="C2955">
            <v>0</v>
          </cell>
        </row>
        <row r="2956">
          <cell r="A2956" t="str">
            <v>Školení - pořízení NP</v>
          </cell>
          <cell r="B2956"/>
          <cell r="C2956">
            <v>0</v>
          </cell>
        </row>
        <row r="2957">
          <cell r="A2957" t="str">
            <v>Školení - pořízení ŽP</v>
          </cell>
          <cell r="B2957"/>
          <cell r="C2957">
            <v>1263116.0900000001</v>
          </cell>
        </row>
        <row r="2958">
          <cell r="A2958" t="str">
            <v>Školení - pořízení ŽP</v>
          </cell>
          <cell r="B2958"/>
          <cell r="C2958">
            <v>1263116.0900000001</v>
          </cell>
        </row>
        <row r="2959">
          <cell r="A2959" t="str">
            <v>Technické rezervy celkem</v>
          </cell>
          <cell r="B2959"/>
          <cell r="C2959">
            <v>-24388596078.650002</v>
          </cell>
        </row>
        <row r="2960">
          <cell r="A2960" t="str">
            <v>Technické rezervy celkem</v>
          </cell>
          <cell r="B2960"/>
          <cell r="C2960">
            <v>-24388596078.650002</v>
          </cell>
        </row>
        <row r="2961">
          <cell r="A2961" t="str">
            <v>Technický účet k NP - techni</v>
          </cell>
          <cell r="B2961"/>
          <cell r="C2961">
            <v>248546129.75</v>
          </cell>
        </row>
        <row r="2962">
          <cell r="A2962" t="str">
            <v>Technický účet k NP - techni</v>
          </cell>
          <cell r="B2962"/>
          <cell r="C2962">
            <v>-271657500.94999999</v>
          </cell>
        </row>
        <row r="2963">
          <cell r="A2963" t="str">
            <v>Technický účet k NP - technické náklady</v>
          </cell>
          <cell r="B2963"/>
          <cell r="C2963">
            <v>248546129.75</v>
          </cell>
        </row>
        <row r="2964">
          <cell r="A2964" t="str">
            <v>Technický účet k NP - technické výnosy</v>
          </cell>
          <cell r="B2964"/>
          <cell r="C2964">
            <v>-271657500.94999999</v>
          </cell>
        </row>
        <row r="2965">
          <cell r="A2965" t="str">
            <v>Technický účet k ŽP - techni</v>
          </cell>
          <cell r="B2965"/>
          <cell r="C2965">
            <v>12989552767.16</v>
          </cell>
        </row>
        <row r="2966">
          <cell r="A2966" t="str">
            <v>Technický účet k ŽP - techni</v>
          </cell>
          <cell r="B2966"/>
          <cell r="C2966">
            <v>-13867091987.719999</v>
          </cell>
        </row>
        <row r="2967">
          <cell r="A2967" t="str">
            <v>Technický účet k ŽP - technické náklady</v>
          </cell>
          <cell r="B2967"/>
          <cell r="C2967">
            <v>12989552767.16</v>
          </cell>
        </row>
        <row r="2968">
          <cell r="A2968" t="str">
            <v>Technický účet k ŽP - technické výnosy</v>
          </cell>
          <cell r="B2968"/>
          <cell r="C2968">
            <v>-13867091987.719999</v>
          </cell>
        </row>
        <row r="2969">
          <cell r="A2969" t="str">
            <v>Telekomunikace - pořízení NP</v>
          </cell>
          <cell r="B2969"/>
          <cell r="C2969">
            <v>5910.51</v>
          </cell>
        </row>
        <row r="2970">
          <cell r="A2970" t="str">
            <v>Telekomunikace - pořízení NP</v>
          </cell>
          <cell r="B2970"/>
          <cell r="C2970">
            <v>5910.51</v>
          </cell>
        </row>
        <row r="2971">
          <cell r="A2971" t="str">
            <v>Telekomunikace - pořízení ŽP</v>
          </cell>
          <cell r="B2971"/>
          <cell r="C2971">
            <v>1048997.96</v>
          </cell>
        </row>
        <row r="2972">
          <cell r="A2972" t="str">
            <v>Telekomunikace - pořízení ŽP</v>
          </cell>
          <cell r="B2972"/>
          <cell r="C2972">
            <v>1048997.96</v>
          </cell>
        </row>
        <row r="2973">
          <cell r="A2973" t="str">
            <v>Text položky rozv./výsledovk</v>
          </cell>
          <cell r="B2973"/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/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/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/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/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/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/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/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/>
          <cell r="C2981" t="str">
            <v xml:space="preserve">         SoučVykObd</v>
          </cell>
        </row>
        <row r="2982">
          <cell r="A2982" t="str">
            <v>Tiskopisy - pořízení ŽP</v>
          </cell>
          <cell r="B2982"/>
          <cell r="C2982">
            <v>6512580.1399999997</v>
          </cell>
        </row>
        <row r="2983">
          <cell r="A2983" t="str">
            <v>Tiskopisy - pořízení ŽP</v>
          </cell>
          <cell r="B2983"/>
          <cell r="C2983">
            <v>6512580.1399999997</v>
          </cell>
        </row>
        <row r="2984">
          <cell r="A2984" t="str">
            <v>Tvorba jiné tech.rezervy NP:</v>
          </cell>
          <cell r="B2984"/>
          <cell r="C2984">
            <v>154347410.47999999</v>
          </cell>
        </row>
        <row r="2985">
          <cell r="A2985" t="str">
            <v>Tvorba jiné tech.rezervy NP:</v>
          </cell>
          <cell r="B2985"/>
          <cell r="C2985">
            <v>154347410.47999999</v>
          </cell>
        </row>
        <row r="2986">
          <cell r="A2986" t="str">
            <v>Tvorba jiné tech.rezervy ŽP:</v>
          </cell>
          <cell r="B2986"/>
          <cell r="C2986">
            <v>0</v>
          </cell>
        </row>
        <row r="2987">
          <cell r="A2987" t="str">
            <v>Tvorba jiné tech.rezervy ŽP:</v>
          </cell>
          <cell r="B2987"/>
          <cell r="C2987">
            <v>0</v>
          </cell>
        </row>
        <row r="2988">
          <cell r="A2988" t="str">
            <v>Tvorba ostatních techn.rezer</v>
          </cell>
          <cell r="B2988"/>
          <cell r="C2988">
            <v>279538564.16000003</v>
          </cell>
        </row>
        <row r="2989">
          <cell r="A2989" t="str">
            <v>Tvorba ostatních techn.rezerv ŽP        (529)</v>
          </cell>
          <cell r="B2989"/>
          <cell r="C2989">
            <v>279538564.16000003</v>
          </cell>
        </row>
        <row r="2990">
          <cell r="A2990" t="str">
            <v>Tvorba OTR - prémie</v>
          </cell>
          <cell r="B2990"/>
          <cell r="C2990">
            <v>153993364.97</v>
          </cell>
        </row>
        <row r="2991">
          <cell r="A2991" t="str">
            <v>Tvorba OTR - prémie</v>
          </cell>
          <cell r="B2991"/>
          <cell r="C2991">
            <v>153993364.97</v>
          </cell>
        </row>
        <row r="2992">
          <cell r="A2992" t="str">
            <v>Tvorba OTR - UL</v>
          </cell>
          <cell r="B2992"/>
          <cell r="C2992">
            <v>125545199.19</v>
          </cell>
        </row>
        <row r="2993">
          <cell r="A2993" t="str">
            <v>Tvorba OTR - UL</v>
          </cell>
          <cell r="B2993"/>
          <cell r="C2993">
            <v>125545199.19</v>
          </cell>
        </row>
        <row r="2994">
          <cell r="A2994" t="str">
            <v>Tvorba rezervy na poj.jiných</v>
          </cell>
          <cell r="B2994"/>
          <cell r="C2994">
            <v>79713352</v>
          </cell>
        </row>
        <row r="2995">
          <cell r="A2995" t="str">
            <v>Tvorba rezervy na poj.jiných období ŽP  (523)</v>
          </cell>
          <cell r="B2995"/>
          <cell r="C2995">
            <v>79713352</v>
          </cell>
        </row>
        <row r="2996">
          <cell r="A2996" t="str">
            <v>Tvorba rezervy na pojistné j</v>
          </cell>
          <cell r="B2996"/>
          <cell r="C2996">
            <v>74353211</v>
          </cell>
        </row>
        <row r="2997">
          <cell r="A2997" t="str">
            <v>Tvorba rezervy na pojistné jin.obd.NP   (505)</v>
          </cell>
          <cell r="B2997"/>
          <cell r="C2997">
            <v>74353211</v>
          </cell>
        </row>
        <row r="2998">
          <cell r="A2998" t="str">
            <v xml:space="preserve">Tvorba rezervy na PU NP     </v>
          </cell>
          <cell r="B2998"/>
          <cell r="C2998">
            <v>252580783.13</v>
          </cell>
        </row>
        <row r="2999">
          <cell r="A2999" t="str">
            <v>Tvorba rezervy na PU NP                 (503)</v>
          </cell>
          <cell r="B2999"/>
          <cell r="C2999">
            <v>252580783.13</v>
          </cell>
        </row>
        <row r="3000">
          <cell r="A3000" t="str">
            <v xml:space="preserve">Tvorba rezervy na PU ŽP     </v>
          </cell>
          <cell r="B3000"/>
          <cell r="C3000">
            <v>5743613832.1599998</v>
          </cell>
        </row>
        <row r="3001">
          <cell r="A3001" t="str">
            <v>Tvorba rezervy na PU ŽP                 (525)</v>
          </cell>
          <cell r="B3001"/>
          <cell r="C3001">
            <v>5743613832.1599998</v>
          </cell>
        </row>
        <row r="3002">
          <cell r="A3002" t="str">
            <v>Tvorba rezervy pojistného ži</v>
          </cell>
          <cell r="B3002"/>
          <cell r="C3002">
            <v>1104508023.3800001</v>
          </cell>
        </row>
        <row r="3003">
          <cell r="A3003" t="str">
            <v>Tvorba rezervy pojistného život. pojišť.(527)</v>
          </cell>
          <cell r="B3003"/>
          <cell r="C3003">
            <v>1104508023.3800001</v>
          </cell>
        </row>
        <row r="3004">
          <cell r="A3004" t="str">
            <v>Úbytky hodnoty finančního um</v>
          </cell>
          <cell r="B3004"/>
          <cell r="C3004">
            <v>665265568.20000005</v>
          </cell>
        </row>
        <row r="3005">
          <cell r="A3005" t="str">
            <v>Úbytky hodnoty finančního um</v>
          </cell>
          <cell r="B3005"/>
          <cell r="C3005">
            <v>2149267.96</v>
          </cell>
        </row>
        <row r="3006">
          <cell r="A3006" t="str">
            <v>Úbytky hodnoty finančního umístění (539):</v>
          </cell>
          <cell r="B3006"/>
          <cell r="C3006">
            <v>665265568.20000005</v>
          </cell>
        </row>
        <row r="3007">
          <cell r="A3007" t="str">
            <v>Úbytky hodnoty finančního umístění NT:</v>
          </cell>
          <cell r="B3007"/>
          <cell r="C3007">
            <v>2149267.96</v>
          </cell>
        </row>
        <row r="3008">
          <cell r="A3008" t="str">
            <v>Vedl. nákl. na PU NP - služb</v>
          </cell>
          <cell r="B3008"/>
          <cell r="C3008">
            <v>209561.5</v>
          </cell>
        </row>
        <row r="3009">
          <cell r="A3009" t="str">
            <v>Vedl. nákl. na PU NP - služby</v>
          </cell>
          <cell r="B3009"/>
          <cell r="C3009">
            <v>209561.5</v>
          </cell>
        </row>
        <row r="3010">
          <cell r="A3010" t="str">
            <v>Vedl.nákl. na PU ŽP - ostatn</v>
          </cell>
          <cell r="B3010"/>
          <cell r="C3010">
            <v>522733.9</v>
          </cell>
        </row>
        <row r="3011">
          <cell r="A3011" t="str">
            <v>Vedl.nákl. na PU ŽP - ostatní     (5216-5219)</v>
          </cell>
          <cell r="B3011"/>
          <cell r="C3011">
            <v>522733.9</v>
          </cell>
        </row>
        <row r="3012">
          <cell r="A3012" t="str">
            <v>Vedl.nákl.na PU NP - ostatní</v>
          </cell>
          <cell r="B3012"/>
          <cell r="C3012">
            <v>19436.919999999998</v>
          </cell>
        </row>
        <row r="3013">
          <cell r="A3013" t="str">
            <v>Vedl.nákl.na PU NP - ostatní      (5016-5019)</v>
          </cell>
          <cell r="B3013"/>
          <cell r="C3013">
            <v>19436.919999999998</v>
          </cell>
        </row>
        <row r="3014">
          <cell r="A3014" t="str">
            <v>Vedlejší nákl na PU ŽP - slu</v>
          </cell>
          <cell r="B3014"/>
          <cell r="C3014">
            <v>17285598.399999999</v>
          </cell>
        </row>
        <row r="3015">
          <cell r="A3015" t="str">
            <v>Vedlejší nákl na PU ŽP - služby</v>
          </cell>
          <cell r="B3015"/>
          <cell r="C3015">
            <v>17285598.399999999</v>
          </cell>
        </row>
        <row r="3016">
          <cell r="A3016" t="str">
            <v>Vedlejší nákl na PU ŽP - tis</v>
          </cell>
          <cell r="B3016"/>
          <cell r="C3016">
            <v>260340.71</v>
          </cell>
        </row>
        <row r="3017">
          <cell r="A3017" t="str">
            <v>Vedlejší nákl na PU ŽP - tiskopisy    (52173)</v>
          </cell>
          <cell r="B3017"/>
          <cell r="C3017">
            <v>260340.71</v>
          </cell>
        </row>
        <row r="3018">
          <cell r="A3018" t="str">
            <v>VN na PU NP - osobní náklady</v>
          </cell>
          <cell r="B3018"/>
          <cell r="C3018">
            <v>285929.75</v>
          </cell>
        </row>
        <row r="3019">
          <cell r="A3019" t="str">
            <v>VN na PU NP - osobní náklady     (5015-50156)</v>
          </cell>
          <cell r="B3019"/>
          <cell r="C3019">
            <v>285929.75</v>
          </cell>
        </row>
        <row r="3020">
          <cell r="A3020" t="str">
            <v>VN. na PU ŽP - osobní náklad</v>
          </cell>
          <cell r="B3020"/>
          <cell r="C3020">
            <v>7700924.0099999998</v>
          </cell>
        </row>
        <row r="3021">
          <cell r="A3021" t="str">
            <v>VN. na PU ŽP - osobní náklady     (521-52156)</v>
          </cell>
          <cell r="B3021"/>
          <cell r="C3021">
            <v>7700924.0099999998</v>
          </cell>
        </row>
        <row r="3022">
          <cell r="A3022" t="str">
            <v>Výnosy z ost.složek fin.umís</v>
          </cell>
          <cell r="B3022"/>
          <cell r="C3022">
            <v>-3871695.86</v>
          </cell>
        </row>
        <row r="3023">
          <cell r="A3023" t="str">
            <v>Výnosy z ost.složek fin.umístění        (653)</v>
          </cell>
          <cell r="B3023"/>
          <cell r="C3023">
            <v>-3871695.86</v>
          </cell>
        </row>
        <row r="3024">
          <cell r="A3024" t="str">
            <v>Výnosy z ostat.složek finanč</v>
          </cell>
          <cell r="B3024"/>
          <cell r="C3024">
            <v>-483719098.63999999</v>
          </cell>
        </row>
        <row r="3025">
          <cell r="A3025" t="str">
            <v>Výnosy z ostat.složek finanč.umístění   (636)</v>
          </cell>
          <cell r="B3025"/>
          <cell r="C3025">
            <v>-483719098.63999999</v>
          </cell>
        </row>
        <row r="3026">
          <cell r="A3026" t="str">
            <v xml:space="preserve">Výnosy z pozemků a staveb   </v>
          </cell>
          <cell r="B3026"/>
          <cell r="C3026">
            <v>-46254</v>
          </cell>
        </row>
        <row r="3027">
          <cell r="A3027" t="str">
            <v>Výnosy z pozemků a staveb               (652)</v>
          </cell>
          <cell r="B3027"/>
          <cell r="C3027">
            <v>-46254</v>
          </cell>
        </row>
        <row r="3028">
          <cell r="A3028" t="str">
            <v>Výnosy z realizace fin.umíst</v>
          </cell>
          <cell r="B3028"/>
          <cell r="C3028">
            <v>-144045085.30000001</v>
          </cell>
        </row>
        <row r="3029">
          <cell r="A3029" t="str">
            <v>Výnosy z realizace fin.umístění         (655)</v>
          </cell>
          <cell r="B3029"/>
          <cell r="C3029">
            <v>-144045085.30000001</v>
          </cell>
        </row>
        <row r="3030">
          <cell r="A3030" t="str">
            <v>Výnosy z realizace finančníh</v>
          </cell>
          <cell r="B3030"/>
          <cell r="C3030">
            <v>-726647787.44000006</v>
          </cell>
        </row>
        <row r="3031">
          <cell r="A3031" t="str">
            <v>Výnosy z realizace finančního umístění  (638)</v>
          </cell>
          <cell r="B3031"/>
          <cell r="C3031">
            <v>-726647787.44000006</v>
          </cell>
        </row>
        <row r="3032">
          <cell r="A3032" t="str">
            <v>Výsledek tech.účtu k neživ.p</v>
          </cell>
          <cell r="B3032"/>
          <cell r="C3032">
            <v>-23111371.199999999</v>
          </cell>
        </row>
        <row r="3033">
          <cell r="A3033" t="str">
            <v>Výsledek tech.účtu k neživ.pojištění</v>
          </cell>
          <cell r="B3033"/>
          <cell r="C3033">
            <v>-23111371.199999999</v>
          </cell>
        </row>
        <row r="3034">
          <cell r="A3034" t="str">
            <v>Výsledek tech.účtu k živ.poj</v>
          </cell>
          <cell r="B3034"/>
          <cell r="C3034">
            <v>-877539220.55999994</v>
          </cell>
        </row>
        <row r="3035">
          <cell r="A3035" t="str">
            <v>Výsledek tech.účtu k živ.pojištění</v>
          </cell>
          <cell r="B3035"/>
          <cell r="C3035">
            <v>-877539220.55999994</v>
          </cell>
        </row>
        <row r="3036">
          <cell r="A3036" t="str">
            <v>Výsledovka</v>
          </cell>
          <cell r="B3036"/>
          <cell r="C3036">
            <v>871291640.94000006</v>
          </cell>
        </row>
        <row r="3037">
          <cell r="A3037" t="str">
            <v>Výsledovka</v>
          </cell>
          <cell r="B3037"/>
          <cell r="C3037">
            <v>871291640.94000006</v>
          </cell>
        </row>
        <row r="3038">
          <cell r="A3038" t="str">
            <v>Výsledovka celkem:</v>
          </cell>
          <cell r="B3038"/>
          <cell r="C3038">
            <v>0</v>
          </cell>
        </row>
        <row r="3039">
          <cell r="A3039" t="str">
            <v>Výsledovka celkem:</v>
          </cell>
          <cell r="B3039"/>
          <cell r="C3039">
            <v>0</v>
          </cell>
        </row>
        <row r="3040">
          <cell r="A3040" t="str">
            <v xml:space="preserve">Základní jmění              </v>
          </cell>
          <cell r="B3040"/>
          <cell r="C3040">
            <v>-1900100000</v>
          </cell>
        </row>
        <row r="3041">
          <cell r="A3041" t="str">
            <v>Základní jmění                          (401)</v>
          </cell>
          <cell r="B3041"/>
          <cell r="C3041">
            <v>-1900100000</v>
          </cell>
        </row>
        <row r="3042">
          <cell r="A3042" t="str">
            <v xml:space="preserve">Základní jmění a kapitálové </v>
          </cell>
          <cell r="B3042"/>
          <cell r="C3042">
            <v>-1942045665.3299999</v>
          </cell>
        </row>
        <row r="3043">
          <cell r="A3043" t="str">
            <v>Základní jmění a kapitálové fondy</v>
          </cell>
          <cell r="B3043"/>
          <cell r="C3043">
            <v>-1942045665.3299999</v>
          </cell>
        </row>
        <row r="3044">
          <cell r="A3044" t="str">
            <v>Zákonné pojištění - pořízení</v>
          </cell>
          <cell r="B3044"/>
          <cell r="C3044">
            <v>143482.1</v>
          </cell>
        </row>
        <row r="3045">
          <cell r="A3045" t="str">
            <v>Zákonné pojištění - pořízení</v>
          </cell>
          <cell r="B3045"/>
          <cell r="C3045">
            <v>10602640.4</v>
          </cell>
        </row>
        <row r="3046">
          <cell r="A3046" t="str">
            <v>Zákonné pojištění - pořízení NP</v>
          </cell>
          <cell r="B3046"/>
          <cell r="C3046">
            <v>143482.1</v>
          </cell>
        </row>
        <row r="3047">
          <cell r="A3047" t="str">
            <v>Zákonné pojištění - pořízení ŽP</v>
          </cell>
          <cell r="B3047"/>
          <cell r="C3047">
            <v>10602640.4</v>
          </cell>
        </row>
        <row r="3048">
          <cell r="A3048" t="str">
            <v xml:space="preserve">Zákonný rezervní fond       </v>
          </cell>
          <cell r="B3048"/>
          <cell r="C3048">
            <v>-321587564</v>
          </cell>
        </row>
        <row r="3049">
          <cell r="A3049" t="str">
            <v>Zákonný rezervní fond                   (411)</v>
          </cell>
          <cell r="B3049"/>
          <cell r="C3049">
            <v>-321587564</v>
          </cell>
        </row>
        <row r="3050">
          <cell r="A3050" t="str">
            <v>Zaměstnanci a instituce celk</v>
          </cell>
          <cell r="B3050"/>
          <cell r="C3050">
            <v>-12067247.470000001</v>
          </cell>
        </row>
        <row r="3051">
          <cell r="A3051" t="str">
            <v>Zaměstnanci a instituce celkem</v>
          </cell>
          <cell r="B3051"/>
          <cell r="C3051">
            <v>-12067247.470000001</v>
          </cell>
        </row>
        <row r="3052">
          <cell r="A3052" t="str">
            <v>Zásoby</v>
          </cell>
          <cell r="B3052"/>
          <cell r="C3052">
            <v>0</v>
          </cell>
        </row>
        <row r="3053">
          <cell r="A3053" t="str">
            <v>Zásoby                                  (251)</v>
          </cell>
          <cell r="B3053"/>
          <cell r="C3053">
            <v>0</v>
          </cell>
        </row>
        <row r="3054">
          <cell r="A3054" t="str">
            <v>Závazky k zaměstn.ze závislé</v>
          </cell>
          <cell r="B3054"/>
          <cell r="C3054">
            <v>-7413123</v>
          </cell>
        </row>
        <row r="3055">
          <cell r="A3055" t="str">
            <v>Závazky k zaměstn.ze závislé činnosti   (351)</v>
          </cell>
          <cell r="B3055"/>
          <cell r="C3055">
            <v>-7413123</v>
          </cell>
        </row>
        <row r="3056">
          <cell r="A3056" t="str">
            <v>Závazky vůči zprostředkovat.</v>
          </cell>
          <cell r="B3056"/>
          <cell r="C3056">
            <v>-96974696</v>
          </cell>
        </row>
        <row r="3057">
          <cell r="A3057" t="str">
            <v>Závazky vůči zprostředkovat.(makléřům)  (332)</v>
          </cell>
          <cell r="B3057"/>
          <cell r="C3057">
            <v>-96974696</v>
          </cell>
        </row>
        <row r="3058">
          <cell r="A3058" t="str">
            <v xml:space="preserve">Závazky z operací zajištění </v>
          </cell>
          <cell r="B3058"/>
          <cell r="C3058">
            <v>-478183646.64999998</v>
          </cell>
        </row>
        <row r="3059">
          <cell r="A3059" t="str">
            <v>Závazky z operací zajištění             (333)</v>
          </cell>
          <cell r="B3059"/>
          <cell r="C3059">
            <v>-478183646.64999998</v>
          </cell>
        </row>
        <row r="3060">
          <cell r="A3060" t="str">
            <v>Závazky z přímého pojišť.vůč</v>
          </cell>
          <cell r="B3060"/>
          <cell r="C3060">
            <v>-219523366.31999999</v>
          </cell>
        </row>
        <row r="3061">
          <cell r="A3061" t="str">
            <v>Závazky z přímého pojišť.vůči pojištěn. (331)</v>
          </cell>
          <cell r="B3061"/>
          <cell r="C3061">
            <v>-219523366.31999999</v>
          </cell>
        </row>
        <row r="3062">
          <cell r="A3062" t="str">
            <v xml:space="preserve">Závazky z přímého pojištění </v>
          </cell>
          <cell r="B3062"/>
          <cell r="C3062">
            <v>-794681636.97000003</v>
          </cell>
        </row>
        <row r="3063">
          <cell r="A3063" t="str">
            <v>Závazky z přímého pojištění a zajištění</v>
          </cell>
          <cell r="B3063"/>
          <cell r="C3063">
            <v>-794681636.97000003</v>
          </cell>
        </row>
        <row r="3064">
          <cell r="A3064" t="str">
            <v>Závazky ze složených depozit</v>
          </cell>
          <cell r="B3064"/>
          <cell r="C3064">
            <v>-719402571.60000002</v>
          </cell>
        </row>
        <row r="3065">
          <cell r="A3065" t="str">
            <v>Závazky ze složených depozit            (461)</v>
          </cell>
          <cell r="B3065"/>
          <cell r="C3065">
            <v>-719402571.60000002</v>
          </cell>
        </row>
        <row r="3066">
          <cell r="A3066" t="str">
            <v>Změna časového rozlišené - p</v>
          </cell>
          <cell r="B3066"/>
          <cell r="C3066">
            <v>-7424047.9100000001</v>
          </cell>
        </row>
        <row r="3067">
          <cell r="A3067" t="str">
            <v>Změna časového rozlišené - pořízení ŽP</v>
          </cell>
          <cell r="B3067"/>
          <cell r="C3067">
            <v>-7424047.9100000001</v>
          </cell>
        </row>
        <row r="3068">
          <cell r="A3068" t="str">
            <v>Změna časového rozlišení - p</v>
          </cell>
          <cell r="B3068"/>
          <cell r="C3068">
            <v>0</v>
          </cell>
        </row>
        <row r="3069">
          <cell r="A3069" t="str">
            <v>Změna časového rozlišení - pořízení NP</v>
          </cell>
          <cell r="B3069"/>
          <cell r="C3069">
            <v>0</v>
          </cell>
        </row>
        <row r="3070">
          <cell r="A3070" t="str">
            <v>Zúčt.s inst.soc.zabez.a zdra</v>
          </cell>
          <cell r="B3070"/>
          <cell r="C3070">
            <v>-4515393</v>
          </cell>
        </row>
        <row r="3071">
          <cell r="A3071" t="str">
            <v>Zúčt.s inst.soc.zabez.a zdrav.pojištění (355)</v>
          </cell>
          <cell r="B3071"/>
          <cell r="C3071">
            <v>-4515393</v>
          </cell>
        </row>
        <row r="3072">
          <cell r="A3072" t="str">
            <v>Zúčtovaní daní a dotací celk</v>
          </cell>
          <cell r="B3072"/>
          <cell r="C3072">
            <v>3486861.44</v>
          </cell>
        </row>
        <row r="3073">
          <cell r="A3073" t="str">
            <v>Zúčtování daní a dotací celk</v>
          </cell>
          <cell r="B3073"/>
          <cell r="C3073">
            <v>31883594.649999999</v>
          </cell>
        </row>
        <row r="3074">
          <cell r="A3074" t="str">
            <v>Zúčtovaní daní a dotací celkem</v>
          </cell>
          <cell r="B3074"/>
          <cell r="C3074">
            <v>3486861.44</v>
          </cell>
        </row>
        <row r="3075">
          <cell r="A3075" t="str">
            <v>Zúčtování daní a dotací celkem</v>
          </cell>
          <cell r="B3075"/>
          <cell r="C3075">
            <v>31883594.649999999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101100 Pozemky</v>
          </cell>
          <cell r="B1"/>
          <cell r="C1">
            <v>537900</v>
          </cell>
          <cell r="D1"/>
          <cell r="E1"/>
          <cell r="F1"/>
          <cell r="G1"/>
        </row>
        <row r="2">
          <cell r="A2" t="str">
            <v>101100 Pozemky</v>
          </cell>
          <cell r="B2"/>
          <cell r="C2">
            <v>537900</v>
          </cell>
          <cell r="D2"/>
          <cell r="E2"/>
          <cell r="F2"/>
          <cell r="G2"/>
        </row>
        <row r="3">
          <cell r="A3" t="str">
            <v>101108 Přecenění pozemků</v>
          </cell>
          <cell r="B3"/>
          <cell r="C3">
            <v>1362100</v>
          </cell>
          <cell r="D3"/>
          <cell r="E3"/>
          <cell r="F3"/>
          <cell r="G3"/>
        </row>
        <row r="4">
          <cell r="A4" t="str">
            <v>101108 Přecenění pozemků</v>
          </cell>
          <cell r="B4"/>
          <cell r="C4">
            <v>1362100</v>
          </cell>
          <cell r="D4"/>
          <cell r="E4"/>
          <cell r="F4"/>
          <cell r="G4"/>
        </row>
        <row r="5">
          <cell r="A5" t="str">
            <v>102100 Stavby</v>
          </cell>
          <cell r="B5"/>
          <cell r="C5">
            <v>70172391.069999993</v>
          </cell>
          <cell r="D5"/>
          <cell r="E5"/>
          <cell r="F5"/>
          <cell r="G5"/>
        </row>
        <row r="6">
          <cell r="A6" t="str">
            <v>102100 Stavby</v>
          </cell>
          <cell r="B6"/>
          <cell r="C6">
            <v>70172391.069999993</v>
          </cell>
          <cell r="D6"/>
          <cell r="E6"/>
          <cell r="F6"/>
          <cell r="G6"/>
        </row>
        <row r="7">
          <cell r="A7" t="str">
            <v>102108 Přecenění budov</v>
          </cell>
          <cell r="B7"/>
          <cell r="C7">
            <v>-16629020.07</v>
          </cell>
          <cell r="D7"/>
          <cell r="E7"/>
          <cell r="F7"/>
          <cell r="G7"/>
        </row>
        <row r="8">
          <cell r="A8" t="str">
            <v>102108 Přecenění budov</v>
          </cell>
          <cell r="B8"/>
          <cell r="C8">
            <v>-16629020.07</v>
          </cell>
          <cell r="D8"/>
          <cell r="E8"/>
          <cell r="F8"/>
          <cell r="G8"/>
        </row>
        <row r="9">
          <cell r="A9" t="str">
            <v>106110 (122) - AFS - amortiz</v>
          </cell>
          <cell r="B9"/>
          <cell r="C9">
            <v>-30514409.210000001</v>
          </cell>
          <cell r="D9"/>
          <cell r="E9"/>
          <cell r="F9"/>
          <cell r="G9"/>
        </row>
        <row r="10">
          <cell r="A10" t="str">
            <v>106110 (122) - AFS - amortizace</v>
          </cell>
          <cell r="B10"/>
          <cell r="C10">
            <v>-30514409.210000001</v>
          </cell>
          <cell r="D10"/>
          <cell r="E10"/>
          <cell r="F10"/>
          <cell r="G10"/>
        </row>
        <row r="11">
          <cell r="A11" t="str">
            <v>106110 (122) AFS Přecenění:</v>
          </cell>
          <cell r="B11"/>
          <cell r="C11">
            <v>189088078.03</v>
          </cell>
          <cell r="D11"/>
          <cell r="E11"/>
          <cell r="F11"/>
          <cell r="G11"/>
        </row>
        <row r="12">
          <cell r="A12" t="str">
            <v>106110 (122) AFS Přecenění:</v>
          </cell>
          <cell r="B12"/>
          <cell r="C12">
            <v>189088078.03</v>
          </cell>
          <cell r="D12"/>
          <cell r="E12"/>
          <cell r="F12"/>
          <cell r="G12"/>
        </row>
        <row r="13">
          <cell r="A13" t="str">
            <v>106110 (122) AFS Složky poři</v>
          </cell>
          <cell r="B13"/>
          <cell r="C13">
            <v>5036159179.3800001</v>
          </cell>
          <cell r="D13"/>
          <cell r="E13"/>
          <cell r="F13"/>
          <cell r="G13"/>
        </row>
        <row r="14">
          <cell r="A14" t="str">
            <v>106110 (122) AFS Složky pořiz.hodnoty:</v>
          </cell>
          <cell r="B14"/>
          <cell r="C14">
            <v>5036159179.3800001</v>
          </cell>
          <cell r="D14"/>
          <cell r="E14"/>
          <cell r="F14"/>
          <cell r="G14"/>
        </row>
        <row r="15">
          <cell r="A15" t="str">
            <v>106110 (122) AFS Úroky -akti</v>
          </cell>
          <cell r="B15"/>
          <cell r="C15">
            <v>67828710.769999996</v>
          </cell>
          <cell r="D15"/>
          <cell r="E15"/>
          <cell r="F15"/>
          <cell r="G15"/>
        </row>
        <row r="16">
          <cell r="A16" t="str">
            <v>106110 (122) AFS Úroky -aktivace:</v>
          </cell>
          <cell r="B16"/>
          <cell r="C16">
            <v>67828710.769999996</v>
          </cell>
          <cell r="D16"/>
          <cell r="E16"/>
          <cell r="F16"/>
          <cell r="G16"/>
        </row>
        <row r="17">
          <cell r="A17" t="str">
            <v>106120 (122) AFS Přecenění:</v>
          </cell>
          <cell r="B17"/>
          <cell r="C17">
            <v>23016023.920000002</v>
          </cell>
          <cell r="D17"/>
          <cell r="E17"/>
          <cell r="F17"/>
          <cell r="G17"/>
        </row>
        <row r="18">
          <cell r="A18" t="str">
            <v>106120 (122) AFS Přecenění:</v>
          </cell>
          <cell r="B18"/>
          <cell r="C18">
            <v>23016023.920000002</v>
          </cell>
          <cell r="D18"/>
          <cell r="E18"/>
          <cell r="F18"/>
          <cell r="G18"/>
        </row>
        <row r="19">
          <cell r="A19" t="str">
            <v>106120 (122) AFS Složky poři</v>
          </cell>
          <cell r="B19"/>
          <cell r="C19">
            <v>166649830.83000001</v>
          </cell>
          <cell r="D19"/>
          <cell r="E19"/>
          <cell r="F19"/>
          <cell r="G19"/>
        </row>
        <row r="20">
          <cell r="A20" t="str">
            <v>106120 (122) AFS Složky pořiz.hodnoty:</v>
          </cell>
          <cell r="B20"/>
          <cell r="C20">
            <v>166649830.83000001</v>
          </cell>
          <cell r="D20"/>
          <cell r="E20"/>
          <cell r="F20"/>
          <cell r="G20"/>
        </row>
        <row r="21">
          <cell r="A21" t="str">
            <v>106130 (122) - AFS - amortiz</v>
          </cell>
          <cell r="B21"/>
          <cell r="C21">
            <v>40000000</v>
          </cell>
          <cell r="D21"/>
          <cell r="E21"/>
          <cell r="F21"/>
          <cell r="G21"/>
        </row>
        <row r="22">
          <cell r="A22" t="str">
            <v>106130 (122) - AFS - amortizace</v>
          </cell>
          <cell r="B22"/>
          <cell r="C22">
            <v>40000000</v>
          </cell>
          <cell r="D22"/>
          <cell r="E22"/>
          <cell r="F22"/>
          <cell r="G22"/>
        </row>
        <row r="23">
          <cell r="A23" t="str">
            <v>106130 (122) AFS Přecenění:</v>
          </cell>
          <cell r="B23"/>
          <cell r="C23">
            <v>25362124.199999999</v>
          </cell>
          <cell r="D23"/>
          <cell r="E23"/>
          <cell r="F23"/>
          <cell r="G23"/>
        </row>
        <row r="24">
          <cell r="A24" t="str">
            <v>106130 (122) AFS Přecenění:</v>
          </cell>
          <cell r="B24"/>
          <cell r="C24">
            <v>25362124.199999999</v>
          </cell>
          <cell r="D24"/>
          <cell r="E24"/>
          <cell r="F24"/>
          <cell r="G24"/>
        </row>
        <row r="25">
          <cell r="A25" t="str">
            <v>106130 (122) AFS Složky poři</v>
          </cell>
          <cell r="B25"/>
          <cell r="C25">
            <v>1511166108.1500001</v>
          </cell>
          <cell r="D25"/>
          <cell r="E25"/>
          <cell r="F25"/>
          <cell r="G25"/>
        </row>
        <row r="26">
          <cell r="A26" t="str">
            <v>106130 (122) AFS Složky pořiz.hodnoty:</v>
          </cell>
          <cell r="B26"/>
          <cell r="C26">
            <v>1511166108.1500001</v>
          </cell>
          <cell r="D26"/>
          <cell r="E26"/>
          <cell r="F26"/>
          <cell r="G26"/>
        </row>
        <row r="27">
          <cell r="A27" t="str">
            <v>106130 (122) AFS Úroky -akti</v>
          </cell>
          <cell r="B27"/>
          <cell r="C27">
            <v>7859215.9199999999</v>
          </cell>
          <cell r="D27"/>
          <cell r="E27"/>
          <cell r="F27"/>
          <cell r="G27"/>
        </row>
        <row r="28">
          <cell r="A28" t="str">
            <v>106130 (122) AFS Úroky -aktivace:</v>
          </cell>
          <cell r="B28"/>
          <cell r="C28">
            <v>7859215.9199999999</v>
          </cell>
          <cell r="D28"/>
          <cell r="E28"/>
          <cell r="F28"/>
          <cell r="G28"/>
        </row>
        <row r="29">
          <cell r="A29" t="str">
            <v>106210 (121) AFS Přecenění:</v>
          </cell>
          <cell r="B29"/>
          <cell r="C29">
            <v>-21250950.84</v>
          </cell>
          <cell r="D29"/>
          <cell r="E29"/>
          <cell r="F29"/>
          <cell r="G29"/>
        </row>
        <row r="30">
          <cell r="A30" t="str">
            <v>106210 (121) AFS Přecenění:</v>
          </cell>
          <cell r="B30"/>
          <cell r="C30">
            <v>-21250950.84</v>
          </cell>
          <cell r="D30"/>
          <cell r="E30"/>
          <cell r="F30"/>
          <cell r="G30"/>
        </row>
        <row r="31">
          <cell r="A31" t="str">
            <v>106210 (121) AFS Složky poři</v>
          </cell>
          <cell r="B31"/>
          <cell r="C31">
            <v>229084939.63999999</v>
          </cell>
          <cell r="D31"/>
          <cell r="E31"/>
          <cell r="F31"/>
          <cell r="G31"/>
        </row>
        <row r="32">
          <cell r="A32" t="str">
            <v>106210 (121) AFS Složky pořiz.hodnoty:</v>
          </cell>
          <cell r="B32"/>
          <cell r="C32">
            <v>229084939.63999999</v>
          </cell>
          <cell r="D32"/>
          <cell r="E32"/>
          <cell r="F32"/>
          <cell r="G32"/>
        </row>
        <row r="33">
          <cell r="A33" t="str">
            <v>106210 (123) AFS Přecenění:</v>
          </cell>
          <cell r="B33"/>
          <cell r="C33">
            <v>151576182.27000001</v>
          </cell>
          <cell r="D33"/>
          <cell r="E33"/>
          <cell r="F33"/>
          <cell r="G33"/>
        </row>
        <row r="34">
          <cell r="A34" t="str">
            <v>106210 (123) AFS Přecenění:</v>
          </cell>
          <cell r="B34"/>
          <cell r="C34">
            <v>151576182.27000001</v>
          </cell>
          <cell r="D34"/>
          <cell r="E34"/>
          <cell r="F34"/>
          <cell r="G34"/>
        </row>
        <row r="35">
          <cell r="A35" t="str">
            <v>106210 (123) AFS Složky poři</v>
          </cell>
          <cell r="B35"/>
          <cell r="C35">
            <v>1324436294.0599999</v>
          </cell>
          <cell r="D35"/>
          <cell r="E35"/>
          <cell r="F35"/>
          <cell r="G35"/>
        </row>
        <row r="36">
          <cell r="A36" t="str">
            <v>106210 (123) AFS Složky pořiz.hodnoty:</v>
          </cell>
          <cell r="B36"/>
          <cell r="C36">
            <v>1324436294.0599999</v>
          </cell>
          <cell r="D36"/>
          <cell r="E36"/>
          <cell r="F36"/>
          <cell r="G36"/>
        </row>
        <row r="37">
          <cell r="A37" t="str">
            <v>106230 (123) AFS Přecenění:</v>
          </cell>
          <cell r="B37"/>
          <cell r="C37">
            <v>868544.07</v>
          </cell>
          <cell r="D37"/>
          <cell r="E37"/>
          <cell r="F37"/>
          <cell r="G37"/>
        </row>
        <row r="38">
          <cell r="A38" t="str">
            <v>106230 (123) AFS Přecenění:</v>
          </cell>
          <cell r="B38"/>
          <cell r="C38">
            <v>868544.07</v>
          </cell>
          <cell r="D38"/>
          <cell r="E38"/>
          <cell r="F38"/>
          <cell r="G38"/>
        </row>
        <row r="39">
          <cell r="A39" t="str">
            <v>106230 (123) AFS Složky poři</v>
          </cell>
          <cell r="B39"/>
          <cell r="C39">
            <v>31398650.989999998</v>
          </cell>
          <cell r="D39"/>
          <cell r="E39"/>
          <cell r="F39"/>
          <cell r="G39"/>
        </row>
        <row r="40">
          <cell r="A40" t="str">
            <v>106230 (123) AFS Složky pořiz.hodnoty:</v>
          </cell>
          <cell r="B40"/>
          <cell r="C40">
            <v>31398650.989999998</v>
          </cell>
          <cell r="D40"/>
          <cell r="E40"/>
          <cell r="F40"/>
          <cell r="G40"/>
        </row>
        <row r="41">
          <cell r="A41" t="str">
            <v>107110 (122) HTM - amortizac</v>
          </cell>
          <cell r="B41"/>
          <cell r="C41">
            <v>-118469377</v>
          </cell>
          <cell r="D41"/>
          <cell r="E41"/>
          <cell r="F41"/>
          <cell r="G41"/>
        </row>
        <row r="42">
          <cell r="A42" t="str">
            <v>107110 (122) HTM - amortizace:</v>
          </cell>
          <cell r="B42"/>
          <cell r="C42">
            <v>-118469377</v>
          </cell>
          <cell r="D42"/>
          <cell r="E42"/>
          <cell r="F42"/>
          <cell r="G42"/>
        </row>
        <row r="43">
          <cell r="A43" t="str">
            <v>107110 (122) HTM Složky poři</v>
          </cell>
          <cell r="B43"/>
          <cell r="C43">
            <v>9646896408.2299995</v>
          </cell>
          <cell r="D43"/>
          <cell r="E43"/>
          <cell r="F43"/>
          <cell r="G43"/>
        </row>
        <row r="44">
          <cell r="A44" t="str">
            <v>107110 (122) HTM Složky pořiz.hodnoty:</v>
          </cell>
          <cell r="B44"/>
          <cell r="C44">
            <v>9646896408.2299995</v>
          </cell>
          <cell r="D44"/>
          <cell r="E44"/>
          <cell r="F44"/>
          <cell r="G44"/>
        </row>
        <row r="45">
          <cell r="A45" t="str">
            <v>107110 (122) HTM Úroky -akti</v>
          </cell>
          <cell r="B45"/>
          <cell r="C45">
            <v>206584197.22</v>
          </cell>
          <cell r="D45"/>
          <cell r="E45"/>
          <cell r="F45"/>
          <cell r="G45"/>
        </row>
        <row r="46">
          <cell r="A46" t="str">
            <v>107110 (122) HTM Úroky -aktivace:</v>
          </cell>
          <cell r="B46"/>
          <cell r="C46">
            <v>206584197.22</v>
          </cell>
          <cell r="D46"/>
          <cell r="E46"/>
          <cell r="F46"/>
          <cell r="G46"/>
        </row>
        <row r="47">
          <cell r="A47" t="str">
            <v>107120 (122) HTM - amortizac</v>
          </cell>
          <cell r="B47"/>
          <cell r="C47">
            <v>118780546.8</v>
          </cell>
          <cell r="D47"/>
          <cell r="E47"/>
          <cell r="F47"/>
          <cell r="G47"/>
        </row>
        <row r="48">
          <cell r="A48" t="str">
            <v>107120 (122) HTM - amortizace:</v>
          </cell>
          <cell r="B48"/>
          <cell r="C48">
            <v>118780546.8</v>
          </cell>
          <cell r="D48"/>
          <cell r="E48"/>
          <cell r="F48"/>
          <cell r="G48"/>
        </row>
        <row r="49">
          <cell r="A49" t="str">
            <v>107120 (122) HTM Přecenění:</v>
          </cell>
          <cell r="B49"/>
          <cell r="C49">
            <v>68012589.379999995</v>
          </cell>
          <cell r="D49"/>
          <cell r="E49"/>
          <cell r="F49"/>
          <cell r="G49"/>
        </row>
        <row r="50">
          <cell r="A50" t="str">
            <v>107120 (122) HTM Přecenění:</v>
          </cell>
          <cell r="B50"/>
          <cell r="C50">
            <v>68012589.379999995</v>
          </cell>
          <cell r="D50"/>
          <cell r="E50"/>
          <cell r="F50"/>
          <cell r="G50"/>
        </row>
        <row r="51">
          <cell r="A51" t="str">
            <v>107120 (122) HTM Složky poři</v>
          </cell>
          <cell r="B51"/>
          <cell r="C51">
            <v>1378201264.9200001</v>
          </cell>
          <cell r="D51"/>
          <cell r="E51"/>
          <cell r="F51"/>
          <cell r="G51"/>
        </row>
        <row r="52">
          <cell r="A52" t="str">
            <v>107120 (122) HTM Složky pořiz.hodnoty:</v>
          </cell>
          <cell r="B52"/>
          <cell r="C52">
            <v>1378201264.9200001</v>
          </cell>
          <cell r="D52"/>
          <cell r="E52"/>
          <cell r="F52"/>
          <cell r="G52"/>
        </row>
        <row r="53">
          <cell r="A53" t="str">
            <v>107120 (122) HTM Úroky -akti</v>
          </cell>
          <cell r="B53"/>
          <cell r="C53">
            <v>7287912.7599999998</v>
          </cell>
          <cell r="D53"/>
          <cell r="E53"/>
          <cell r="F53"/>
          <cell r="G53"/>
        </row>
        <row r="54">
          <cell r="A54" t="str">
            <v>107120 (122) HTM Úroky -aktivace:</v>
          </cell>
          <cell r="B54"/>
          <cell r="C54">
            <v>7287912.7599999998</v>
          </cell>
          <cell r="D54"/>
          <cell r="E54"/>
          <cell r="F54"/>
          <cell r="G54"/>
        </row>
        <row r="55">
          <cell r="A55" t="str">
            <v>107130 (122) HTM - amortizac</v>
          </cell>
          <cell r="B55"/>
          <cell r="C55">
            <v>-679557.41</v>
          </cell>
          <cell r="D55"/>
          <cell r="E55"/>
          <cell r="F55"/>
          <cell r="G55"/>
        </row>
        <row r="56">
          <cell r="A56" t="str">
            <v>107130 (122) HTM - amortizace:</v>
          </cell>
          <cell r="B56"/>
          <cell r="C56">
            <v>-679557.41</v>
          </cell>
          <cell r="D56"/>
          <cell r="E56"/>
          <cell r="F56"/>
          <cell r="G56"/>
        </row>
        <row r="57">
          <cell r="A57" t="str">
            <v>107130 (122) HTM Přecenění:</v>
          </cell>
          <cell r="B57"/>
          <cell r="C57">
            <v>-12642838.74</v>
          </cell>
          <cell r="D57"/>
          <cell r="E57"/>
          <cell r="F57"/>
          <cell r="G57"/>
        </row>
        <row r="58">
          <cell r="A58" t="str">
            <v>107130 (122) HTM Přecenění:</v>
          </cell>
          <cell r="B58"/>
          <cell r="C58">
            <v>-12642838.74</v>
          </cell>
          <cell r="D58"/>
          <cell r="E58"/>
          <cell r="F58"/>
          <cell r="G58"/>
        </row>
        <row r="59">
          <cell r="A59" t="str">
            <v>107130 (122) HTM Složky poři</v>
          </cell>
          <cell r="B59"/>
          <cell r="C59">
            <v>502950557.5</v>
          </cell>
          <cell r="D59"/>
          <cell r="E59"/>
          <cell r="F59"/>
          <cell r="G59"/>
        </row>
        <row r="60">
          <cell r="A60" t="str">
            <v>107130 (122) HTM Složky pořiz.hodnoty:</v>
          </cell>
          <cell r="B60"/>
          <cell r="C60">
            <v>502950557.5</v>
          </cell>
          <cell r="D60"/>
          <cell r="E60"/>
          <cell r="F60"/>
          <cell r="G60"/>
        </row>
        <row r="61">
          <cell r="A61" t="str">
            <v>107130 (122) HTM Úroky -akti</v>
          </cell>
          <cell r="B61"/>
          <cell r="C61">
            <v>5339937.5</v>
          </cell>
          <cell r="D61"/>
          <cell r="E61"/>
          <cell r="F61"/>
          <cell r="G61"/>
        </row>
        <row r="62">
          <cell r="A62" t="str">
            <v>107130 (122) HTM Úroky -aktivace:</v>
          </cell>
          <cell r="B62"/>
          <cell r="C62">
            <v>5339937.5</v>
          </cell>
          <cell r="D62"/>
          <cell r="E62"/>
          <cell r="F62"/>
          <cell r="G62"/>
        </row>
        <row r="63">
          <cell r="A63" t="str">
            <v>109100 Přecenění pozemků a b</v>
          </cell>
          <cell r="B63"/>
          <cell r="C63">
            <v>-15266920.07</v>
          </cell>
          <cell r="D63"/>
          <cell r="E63"/>
          <cell r="F63"/>
          <cell r="G63"/>
        </row>
        <row r="64">
          <cell r="A64" t="str">
            <v>109100 Přecenění pozemků a budov:</v>
          </cell>
          <cell r="B64"/>
          <cell r="C64">
            <v>-15266920.07</v>
          </cell>
          <cell r="D64"/>
          <cell r="E64"/>
          <cell r="F64"/>
          <cell r="G64"/>
        </row>
        <row r="65">
          <cell r="A65" t="str">
            <v>110500 Rozvahová od.d. - nem</v>
          </cell>
          <cell r="B65"/>
          <cell r="C65">
            <v>1084722.08</v>
          </cell>
          <cell r="D65"/>
          <cell r="E65"/>
          <cell r="F65"/>
          <cell r="G65"/>
        </row>
        <row r="66">
          <cell r="A66" t="str">
            <v>110500 Rozvahová od.d. - nemovitosti</v>
          </cell>
          <cell r="B66"/>
          <cell r="C66">
            <v>1084722.08</v>
          </cell>
          <cell r="D66"/>
          <cell r="E66"/>
          <cell r="F66"/>
          <cell r="G66"/>
        </row>
        <row r="67">
          <cell r="A67" t="str">
            <v>110700a Other OTHER ASSETS:</v>
          </cell>
          <cell r="B67"/>
          <cell r="C67">
            <v>19218685.800000001</v>
          </cell>
          <cell r="D67"/>
          <cell r="E67"/>
          <cell r="F67"/>
          <cell r="G67"/>
        </row>
        <row r="68">
          <cell r="A68" t="str">
            <v>110700a Other OTHER ASSETS:</v>
          </cell>
          <cell r="B68"/>
          <cell r="C68">
            <v>19218685.800000001</v>
          </cell>
          <cell r="D68"/>
          <cell r="E68"/>
          <cell r="F68"/>
          <cell r="G68"/>
        </row>
        <row r="69">
          <cell r="A69" t="str">
            <v>110700b Other OTHER ASSETS:</v>
          </cell>
          <cell r="B69"/>
          <cell r="C69">
            <v>16060947.35</v>
          </cell>
          <cell r="D69"/>
          <cell r="E69"/>
          <cell r="F69"/>
          <cell r="G69"/>
        </row>
        <row r="70">
          <cell r="A70" t="str">
            <v>110700b Other OTHER ASSETS:</v>
          </cell>
          <cell r="B70"/>
          <cell r="C70">
            <v>16060947.35</v>
          </cell>
          <cell r="D70"/>
          <cell r="E70"/>
          <cell r="F70"/>
          <cell r="G70"/>
        </row>
        <row r="71">
          <cell r="A71" t="str">
            <v>117100 Podíly s podst. vlive</v>
          </cell>
          <cell r="B71"/>
          <cell r="C71">
            <v>299772942</v>
          </cell>
          <cell r="D71"/>
          <cell r="E71"/>
          <cell r="F71"/>
          <cell r="G71"/>
        </row>
        <row r="72">
          <cell r="A72" t="str">
            <v>117100 Podíly s podst. vlivem-PC</v>
          </cell>
          <cell r="B72"/>
          <cell r="C72">
            <v>299772942</v>
          </cell>
          <cell r="D72"/>
          <cell r="E72"/>
          <cell r="F72"/>
          <cell r="G72"/>
        </row>
        <row r="73">
          <cell r="A73" t="str">
            <v>117120 Podíly s podst. vlive</v>
          </cell>
          <cell r="B73"/>
          <cell r="C73">
            <v>2124084.98</v>
          </cell>
          <cell r="D73"/>
          <cell r="E73"/>
          <cell r="F73"/>
          <cell r="G73"/>
        </row>
        <row r="74">
          <cell r="A74" t="str">
            <v>117120 Podíly s podst. vlivem-CR</v>
          </cell>
          <cell r="B74"/>
          <cell r="C74">
            <v>2124084.98</v>
          </cell>
          <cell r="D74"/>
          <cell r="E74"/>
          <cell r="F74"/>
          <cell r="G74"/>
        </row>
        <row r="75">
          <cell r="A75" t="str">
            <v>121700 CP-akcie-s prom.výn.-</v>
          </cell>
          <cell r="B75"/>
          <cell r="C75">
            <v>229084939.63999999</v>
          </cell>
          <cell r="D75"/>
          <cell r="E75"/>
          <cell r="F75"/>
          <cell r="G75"/>
        </row>
        <row r="76">
          <cell r="A76" t="str">
            <v>121700 CP-akcie-s prom.výn.-PC-AFS-ŽP</v>
          </cell>
          <cell r="B76"/>
          <cell r="C76">
            <v>229084939.63999999</v>
          </cell>
          <cell r="D76"/>
          <cell r="E76"/>
          <cell r="F76"/>
          <cell r="G76"/>
        </row>
        <row r="77">
          <cell r="A77" t="str">
            <v>121720 CP-akcie-s prom.výn.-</v>
          </cell>
          <cell r="B77"/>
          <cell r="C77">
            <v>-21250950.84</v>
          </cell>
          <cell r="D77"/>
          <cell r="E77"/>
          <cell r="F77"/>
          <cell r="G77"/>
        </row>
        <row r="78">
          <cell r="A78" t="str">
            <v>121720 CP-akcie-s prom.výn.-CR-AFS-ŽP</v>
          </cell>
          <cell r="B78"/>
          <cell r="C78">
            <v>-21250950.84</v>
          </cell>
          <cell r="D78"/>
          <cell r="E78"/>
          <cell r="F78"/>
          <cell r="G78"/>
        </row>
        <row r="79">
          <cell r="A79" t="str">
            <v>122180 CP-HZL-pořiz. Cena-AF</v>
          </cell>
          <cell r="B79"/>
          <cell r="C79">
            <v>151096400</v>
          </cell>
          <cell r="D79"/>
          <cell r="E79"/>
          <cell r="F79"/>
          <cell r="G79"/>
        </row>
        <row r="80">
          <cell r="A80" t="str">
            <v>122180 CP-HZL-pořiz. Cena-AFS-ŽP</v>
          </cell>
          <cell r="B80"/>
          <cell r="C80">
            <v>151096400</v>
          </cell>
          <cell r="D80"/>
          <cell r="E80"/>
          <cell r="F80"/>
          <cell r="G80"/>
        </row>
        <row r="81">
          <cell r="A81" t="str">
            <v>122181 CP-HZL-AÚV-AFS-ŽP</v>
          </cell>
          <cell r="B81"/>
          <cell r="C81">
            <v>131250</v>
          </cell>
          <cell r="D81"/>
          <cell r="E81"/>
          <cell r="F81"/>
          <cell r="G81"/>
        </row>
        <row r="82">
          <cell r="A82" t="str">
            <v>122181 CP-HZL-AÚV-AFS-ŽP</v>
          </cell>
          <cell r="B82"/>
          <cell r="C82">
            <v>131250</v>
          </cell>
          <cell r="D82"/>
          <cell r="E82"/>
          <cell r="F82"/>
          <cell r="G82"/>
        </row>
        <row r="83">
          <cell r="A83" t="str">
            <v>122183 CP-HZL-amortizace-AFS</v>
          </cell>
          <cell r="B83"/>
          <cell r="C83">
            <v>-340735.28</v>
          </cell>
          <cell r="D83"/>
          <cell r="E83"/>
          <cell r="F83"/>
          <cell r="G83"/>
        </row>
        <row r="84">
          <cell r="A84" t="str">
            <v>122183 CP-HZL-amortizace-AFS-ŽP</v>
          </cell>
          <cell r="B84"/>
          <cell r="C84">
            <v>-340735.28</v>
          </cell>
          <cell r="D84"/>
          <cell r="E84"/>
          <cell r="F84"/>
          <cell r="G84"/>
        </row>
        <row r="85">
          <cell r="A85" t="str">
            <v>122185 CP-HZL- přecenění (CR</v>
          </cell>
          <cell r="B85"/>
          <cell r="C85">
            <v>-3906381.72</v>
          </cell>
          <cell r="D85"/>
          <cell r="E85"/>
          <cell r="F85"/>
          <cell r="G85"/>
        </row>
        <row r="86">
          <cell r="A86" t="str">
            <v>122185 CP-HZL- přecenění (CR)-AFS-ŽP</v>
          </cell>
          <cell r="B86"/>
          <cell r="C86">
            <v>-3906381.72</v>
          </cell>
          <cell r="D86"/>
          <cell r="E86"/>
          <cell r="F86"/>
          <cell r="G86"/>
        </row>
        <row r="87">
          <cell r="A87" t="str">
            <v>122400 CP s pev.výnosem-poři</v>
          </cell>
          <cell r="B87"/>
          <cell r="C87">
            <v>9646896408.2299995</v>
          </cell>
          <cell r="D87"/>
          <cell r="E87"/>
          <cell r="F87"/>
          <cell r="G87"/>
        </row>
        <row r="88">
          <cell r="A88" t="str">
            <v>122400 CP s pev.výnosem-pořiz.cena-HTM-SD</v>
          </cell>
          <cell r="B88"/>
          <cell r="C88">
            <v>9646896408.2299995</v>
          </cell>
          <cell r="D88"/>
          <cell r="E88"/>
          <cell r="F88"/>
          <cell r="G88"/>
        </row>
        <row r="89">
          <cell r="A89" t="str">
            <v xml:space="preserve">122401 CP s pevným výnosem- </v>
          </cell>
          <cell r="B89"/>
          <cell r="C89">
            <v>0</v>
          </cell>
          <cell r="D89"/>
          <cell r="E89"/>
          <cell r="F89"/>
          <cell r="G89"/>
        </row>
        <row r="90">
          <cell r="A90" t="str">
            <v>122401 CP s pevným výnosem- diskont / prémie - HTM - SD</v>
          </cell>
          <cell r="B90"/>
          <cell r="C90">
            <v>0</v>
          </cell>
          <cell r="D90"/>
          <cell r="E90"/>
          <cell r="F90"/>
          <cell r="G90"/>
        </row>
        <row r="91">
          <cell r="A91" t="str">
            <v xml:space="preserve">122402 CP s pevným výnosem- </v>
          </cell>
          <cell r="B91"/>
          <cell r="C91">
            <v>0</v>
          </cell>
          <cell r="D91"/>
          <cell r="E91"/>
          <cell r="F91"/>
          <cell r="G91"/>
        </row>
        <row r="92">
          <cell r="A92" t="str">
            <v>122402 CP s pevným výnosem- vedl.náklady - HTM - SD</v>
          </cell>
          <cell r="B92"/>
          <cell r="C92">
            <v>0</v>
          </cell>
          <cell r="D92"/>
          <cell r="E92"/>
          <cell r="F92"/>
          <cell r="G92"/>
        </row>
        <row r="93">
          <cell r="A93" t="str">
            <v xml:space="preserve">122403 CP s pevným výnosem- </v>
          </cell>
          <cell r="B93"/>
          <cell r="C93">
            <v>0</v>
          </cell>
          <cell r="D93"/>
          <cell r="E93"/>
          <cell r="F93"/>
          <cell r="G93"/>
        </row>
        <row r="94">
          <cell r="A94" t="str">
            <v>122403 CP s pevným výnosem- nakoupený AÚV - HTM - SD</v>
          </cell>
          <cell r="B94"/>
          <cell r="C94">
            <v>0</v>
          </cell>
          <cell r="D94"/>
          <cell r="E94"/>
          <cell r="F94"/>
          <cell r="G94"/>
        </row>
        <row r="95">
          <cell r="A95" t="str">
            <v>122410 CP s pev.výnosem-AÚV-</v>
          </cell>
          <cell r="B95"/>
          <cell r="C95">
            <v>206584197.22</v>
          </cell>
          <cell r="D95"/>
          <cell r="E95"/>
          <cell r="F95"/>
          <cell r="G95"/>
        </row>
        <row r="96">
          <cell r="A96" t="str">
            <v>122410 CP s pev.výnosem-AÚV-HTM-SD</v>
          </cell>
          <cell r="B96"/>
          <cell r="C96">
            <v>206584197.22</v>
          </cell>
          <cell r="D96"/>
          <cell r="E96"/>
          <cell r="F96"/>
          <cell r="G96"/>
        </row>
        <row r="97">
          <cell r="A97" t="str">
            <v>122430 CP s pev.výnosem-amor</v>
          </cell>
          <cell r="B97"/>
          <cell r="C97">
            <v>-118469377</v>
          </cell>
          <cell r="D97"/>
          <cell r="E97"/>
          <cell r="F97"/>
          <cell r="G97"/>
        </row>
        <row r="98">
          <cell r="A98" t="str">
            <v>122430 CP s pev.výnosem-amortizace-HTM-SD</v>
          </cell>
          <cell r="B98"/>
          <cell r="C98">
            <v>-118469377</v>
          </cell>
          <cell r="D98"/>
          <cell r="E98"/>
          <cell r="F98"/>
          <cell r="G98"/>
        </row>
        <row r="99">
          <cell r="A99" t="str">
            <v>122500 CP s pev.výnosem-poři</v>
          </cell>
          <cell r="B99"/>
          <cell r="C99">
            <v>1378201264.9200001</v>
          </cell>
          <cell r="D99"/>
          <cell r="E99"/>
          <cell r="F99"/>
          <cell r="G99"/>
        </row>
        <row r="100">
          <cell r="A100" t="str">
            <v>122500 CP s pev.výnosem-pořiz.cena-HTM-ost.dluh.-ŽP</v>
          </cell>
          <cell r="B100"/>
          <cell r="C100">
            <v>1378201264.9200001</v>
          </cell>
          <cell r="D100"/>
          <cell r="E100"/>
          <cell r="F100"/>
          <cell r="G100"/>
        </row>
        <row r="101">
          <cell r="A101" t="str">
            <v>122501 CP-pevný výnos-disk./</v>
          </cell>
          <cell r="B101"/>
          <cell r="C101">
            <v>0</v>
          </cell>
          <cell r="D101"/>
          <cell r="E101"/>
          <cell r="F101"/>
          <cell r="G101"/>
        </row>
        <row r="102">
          <cell r="A102" t="str">
            <v>122501 CP-pevný výnos-disk./prém-HTM - korporátní</v>
          </cell>
          <cell r="B102"/>
          <cell r="C102">
            <v>0</v>
          </cell>
          <cell r="D102"/>
          <cell r="E102"/>
          <cell r="F102"/>
          <cell r="G102"/>
        </row>
        <row r="103">
          <cell r="A103" t="str">
            <v>122502 CP-pevný výnos-vedl.n</v>
          </cell>
          <cell r="B103"/>
          <cell r="C103">
            <v>0</v>
          </cell>
          <cell r="D103"/>
          <cell r="E103"/>
          <cell r="F103"/>
          <cell r="G103"/>
        </row>
        <row r="104">
          <cell r="A104" t="str">
            <v>122502 CP-pevný výnos-vedl.nákl- HTM korporátní</v>
          </cell>
          <cell r="B104"/>
          <cell r="C104">
            <v>0</v>
          </cell>
          <cell r="D104"/>
          <cell r="E104"/>
          <cell r="F104"/>
          <cell r="G104"/>
        </row>
        <row r="105">
          <cell r="A105" t="str">
            <v>122510 CP s pev.výnosem-AÚV-</v>
          </cell>
          <cell r="B105"/>
          <cell r="C105">
            <v>7287912.7599999998</v>
          </cell>
          <cell r="D105"/>
          <cell r="E105"/>
          <cell r="F105"/>
          <cell r="G105"/>
        </row>
        <row r="106">
          <cell r="A106" t="str">
            <v>122510 CP s pev.výnosem-AÚV-HTM-ost.dluh.-ŽP</v>
          </cell>
          <cell r="B106"/>
          <cell r="C106">
            <v>7287912.7599999998</v>
          </cell>
          <cell r="D106"/>
          <cell r="E106"/>
          <cell r="F106"/>
          <cell r="G106"/>
        </row>
        <row r="107">
          <cell r="A107" t="str">
            <v>122520 CP s pev.výnosem-CR-H</v>
          </cell>
          <cell r="B107"/>
          <cell r="C107">
            <v>68012589.379999995</v>
          </cell>
          <cell r="D107"/>
          <cell r="E107"/>
          <cell r="F107"/>
          <cell r="G107"/>
        </row>
        <row r="108">
          <cell r="A108" t="str">
            <v>122520 CP s pev.výnosem-CR-HTM-ost.dluh.-ŽP</v>
          </cell>
          <cell r="B108"/>
          <cell r="C108">
            <v>68012589.379999995</v>
          </cell>
          <cell r="D108"/>
          <cell r="E108"/>
          <cell r="F108"/>
          <cell r="G108"/>
        </row>
        <row r="109">
          <cell r="A109" t="str">
            <v>122530 CP s pev.výnosem-amor</v>
          </cell>
          <cell r="B109"/>
          <cell r="C109">
            <v>118780546.8</v>
          </cell>
          <cell r="D109"/>
          <cell r="E109"/>
          <cell r="F109"/>
          <cell r="G109"/>
        </row>
        <row r="110">
          <cell r="A110" t="str">
            <v>122530 CP s pev.výnosem-amortizace-HTM-ost.dluh.-ŽP</v>
          </cell>
          <cell r="B110"/>
          <cell r="C110">
            <v>118780546.8</v>
          </cell>
          <cell r="D110"/>
          <cell r="E110"/>
          <cell r="F110"/>
          <cell r="G110"/>
        </row>
        <row r="111">
          <cell r="A111" t="str">
            <v>122550 CP s pev.výnosem-poři</v>
          </cell>
          <cell r="B111"/>
          <cell r="C111">
            <v>502950557.5</v>
          </cell>
          <cell r="D111"/>
          <cell r="E111"/>
          <cell r="F111"/>
          <cell r="G111"/>
        </row>
        <row r="112">
          <cell r="A112" t="str">
            <v>122550 CP s pev.výnosem-pořiz.cena-HTM-HZL-ŽP</v>
          </cell>
          <cell r="B112"/>
          <cell r="C112">
            <v>502950557.5</v>
          </cell>
          <cell r="D112"/>
          <cell r="E112"/>
          <cell r="F112"/>
          <cell r="G112"/>
        </row>
        <row r="113">
          <cell r="A113" t="str">
            <v>122560 CP s pev.výnosem-AÚV-</v>
          </cell>
          <cell r="B113"/>
          <cell r="C113">
            <v>5339937.5</v>
          </cell>
          <cell r="D113"/>
          <cell r="E113"/>
          <cell r="F113"/>
          <cell r="G113"/>
        </row>
        <row r="114">
          <cell r="A114" t="str">
            <v>122560 CP s pev.výnosem-AÚV-HTM-HZL-ŽP</v>
          </cell>
          <cell r="B114"/>
          <cell r="C114">
            <v>5339937.5</v>
          </cell>
          <cell r="D114"/>
          <cell r="E114"/>
          <cell r="F114"/>
          <cell r="G114"/>
        </row>
        <row r="115">
          <cell r="A115" t="str">
            <v>122570 CP s pev.výnosem-CR-H</v>
          </cell>
          <cell r="B115"/>
          <cell r="C115">
            <v>-12642838.74</v>
          </cell>
          <cell r="D115"/>
          <cell r="E115"/>
          <cell r="F115"/>
          <cell r="G115"/>
        </row>
        <row r="116">
          <cell r="A116" t="str">
            <v>122570 CP s pev.výnosem-CR-HTM-HZL-ŽP</v>
          </cell>
          <cell r="B116"/>
          <cell r="C116">
            <v>-12642838.74</v>
          </cell>
          <cell r="D116"/>
          <cell r="E116"/>
          <cell r="F116"/>
          <cell r="G116"/>
        </row>
        <row r="117">
          <cell r="A117" t="str">
            <v>122580 CP s pev.výnosem-amor</v>
          </cell>
          <cell r="B117"/>
          <cell r="C117">
            <v>-679557.41</v>
          </cell>
          <cell r="D117"/>
          <cell r="E117"/>
          <cell r="F117"/>
          <cell r="G117"/>
        </row>
        <row r="118">
          <cell r="A118" t="str">
            <v>122580 CP s pev.výnosem-amortizace-HTM-HZL-ŽP</v>
          </cell>
          <cell r="B118"/>
          <cell r="C118">
            <v>-679557.41</v>
          </cell>
          <cell r="D118"/>
          <cell r="E118"/>
          <cell r="F118"/>
          <cell r="G118"/>
        </row>
        <row r="119">
          <cell r="A119" t="str">
            <v>122700 CP s pev.výnosem-poři</v>
          </cell>
          <cell r="B119"/>
          <cell r="C119">
            <v>5036159179.3800001</v>
          </cell>
          <cell r="D119"/>
          <cell r="E119"/>
          <cell r="F119"/>
          <cell r="G119"/>
        </row>
        <row r="120">
          <cell r="A120" t="str">
            <v>122700 CP s pev.výnosem-pořiz.cena-AFS-SD-ŽP</v>
          </cell>
          <cell r="B120"/>
          <cell r="C120">
            <v>5036159179.3800001</v>
          </cell>
          <cell r="D120"/>
          <cell r="E120"/>
          <cell r="F120"/>
          <cell r="G120"/>
        </row>
        <row r="121">
          <cell r="A121" t="str">
            <v xml:space="preserve">122701 CP s pevným výnosem- </v>
          </cell>
          <cell r="B121"/>
          <cell r="C121">
            <v>0</v>
          </cell>
          <cell r="D121"/>
          <cell r="E121"/>
          <cell r="F121"/>
          <cell r="G121"/>
        </row>
        <row r="122">
          <cell r="A122" t="str">
            <v>122701 CP s pevným výnosem- diskont / prémie - AFV obch.</v>
          </cell>
          <cell r="B122"/>
          <cell r="C122">
            <v>0</v>
          </cell>
          <cell r="D122"/>
          <cell r="E122"/>
          <cell r="F122"/>
          <cell r="G122"/>
        </row>
        <row r="123">
          <cell r="A123" t="str">
            <v xml:space="preserve">122702 CP s pevným výnosem- </v>
          </cell>
          <cell r="B123"/>
          <cell r="C123">
            <v>0</v>
          </cell>
          <cell r="D123"/>
          <cell r="E123"/>
          <cell r="F123"/>
          <cell r="G123"/>
        </row>
        <row r="124">
          <cell r="A124" t="str">
            <v>122702 CP s pevným výnosem- vedl.náklady - AFV obch.</v>
          </cell>
          <cell r="B124"/>
          <cell r="C124">
            <v>0</v>
          </cell>
          <cell r="D124"/>
          <cell r="E124"/>
          <cell r="F124"/>
          <cell r="G124"/>
        </row>
        <row r="125">
          <cell r="A125" t="str">
            <v xml:space="preserve">122703 CP s pevným výnosem- </v>
          </cell>
          <cell r="B125"/>
          <cell r="C125">
            <v>0</v>
          </cell>
          <cell r="D125"/>
          <cell r="E125"/>
          <cell r="F125"/>
          <cell r="G125"/>
        </row>
        <row r="126">
          <cell r="A126" t="str">
            <v>122703 CP s pevným výnosem- nakoupený AÚV - AFV obch.</v>
          </cell>
          <cell r="B126"/>
          <cell r="C126">
            <v>0</v>
          </cell>
          <cell r="D126"/>
          <cell r="E126"/>
          <cell r="F126"/>
          <cell r="G126"/>
        </row>
        <row r="127">
          <cell r="A127" t="str">
            <v>122710 CP s pev.výnosem-AÚV-</v>
          </cell>
          <cell r="B127"/>
          <cell r="C127">
            <v>67828710.769999996</v>
          </cell>
          <cell r="D127"/>
          <cell r="E127"/>
          <cell r="F127"/>
          <cell r="G127"/>
        </row>
        <row r="128">
          <cell r="A128" t="str">
            <v>122710 CP s pev.výnosem-AÚV-AFS-SD-ŽP</v>
          </cell>
          <cell r="B128"/>
          <cell r="C128">
            <v>67828710.769999996</v>
          </cell>
          <cell r="D128"/>
          <cell r="E128"/>
          <cell r="F128"/>
          <cell r="G128"/>
        </row>
        <row r="129">
          <cell r="A129" t="str">
            <v>122715 CP s pev.výnosem-AÚV-</v>
          </cell>
          <cell r="B129"/>
          <cell r="C129">
            <v>2674245.7799999998</v>
          </cell>
          <cell r="D129"/>
          <cell r="E129"/>
          <cell r="F129"/>
          <cell r="G129"/>
        </row>
        <row r="130">
          <cell r="A130" t="str">
            <v>122715 CP s pev.výnosem-AÚV-AFS-SD-NP</v>
          </cell>
          <cell r="B130"/>
          <cell r="C130">
            <v>2674245.7799999998</v>
          </cell>
          <cell r="D130"/>
          <cell r="E130"/>
          <cell r="F130"/>
          <cell r="G130"/>
        </row>
        <row r="131">
          <cell r="A131" t="str">
            <v>122720 CP s pev.výnosem-CR-A</v>
          </cell>
          <cell r="B131"/>
          <cell r="C131">
            <v>176651978.81</v>
          </cell>
          <cell r="D131"/>
          <cell r="E131"/>
          <cell r="F131"/>
          <cell r="G131"/>
        </row>
        <row r="132">
          <cell r="A132" t="str">
            <v>122720 CP s pev.výnosem-CR-AFS-SD-ŽP</v>
          </cell>
          <cell r="B132"/>
          <cell r="C132">
            <v>176651978.81</v>
          </cell>
          <cell r="D132"/>
          <cell r="E132"/>
          <cell r="F132"/>
          <cell r="G132"/>
        </row>
        <row r="133">
          <cell r="A133" t="str">
            <v>122721 CP s pev.výnosem-KR-A</v>
          </cell>
          <cell r="B133"/>
          <cell r="C133">
            <v>12436099.220000001</v>
          </cell>
          <cell r="D133"/>
          <cell r="E133"/>
          <cell r="F133"/>
          <cell r="G133"/>
        </row>
        <row r="134">
          <cell r="A134" t="str">
            <v>122721 CP s pev.výnosem-KR-AFS-SD-ŽP</v>
          </cell>
          <cell r="B134"/>
          <cell r="C134">
            <v>12436099.220000001</v>
          </cell>
          <cell r="D134"/>
          <cell r="E134"/>
          <cell r="F134"/>
          <cell r="G134"/>
        </row>
        <row r="135">
          <cell r="A135" t="str">
            <v>122730 CP s pev.výnosem-amor</v>
          </cell>
          <cell r="B135"/>
          <cell r="C135">
            <v>-30514409.210000001</v>
          </cell>
          <cell r="D135"/>
          <cell r="E135"/>
          <cell r="F135"/>
          <cell r="G135"/>
        </row>
        <row r="136">
          <cell r="A136" t="str">
            <v>122730 CP s pev.výnosem-amortizace-AFS-SD-ŽP</v>
          </cell>
          <cell r="B136"/>
          <cell r="C136">
            <v>-30514409.210000001</v>
          </cell>
          <cell r="D136"/>
          <cell r="E136"/>
          <cell r="F136"/>
          <cell r="G136"/>
        </row>
        <row r="137">
          <cell r="A137" t="str">
            <v>122735 CP s pev.výnosem-amor</v>
          </cell>
          <cell r="B137"/>
          <cell r="C137">
            <v>42499.93</v>
          </cell>
          <cell r="D137"/>
          <cell r="E137"/>
          <cell r="F137"/>
          <cell r="G137"/>
        </row>
        <row r="138">
          <cell r="A138" t="str">
            <v>122735 CP s pev.výnosem-amortizace-AFS-SD-NP</v>
          </cell>
          <cell r="B138"/>
          <cell r="C138">
            <v>42499.93</v>
          </cell>
          <cell r="D138"/>
          <cell r="E138"/>
          <cell r="F138"/>
          <cell r="G138"/>
        </row>
        <row r="139">
          <cell r="A139" t="str">
            <v>122750 CP s pev.výnosem-poři</v>
          </cell>
          <cell r="B139"/>
          <cell r="C139">
            <v>310084512.93000001</v>
          </cell>
          <cell r="D139"/>
          <cell r="E139"/>
          <cell r="F139"/>
          <cell r="G139"/>
        </row>
        <row r="140">
          <cell r="A140" t="str">
            <v>122750 CP s pev.výnosem-pořiz.cena-AFS-SD-NP</v>
          </cell>
          <cell r="B140"/>
          <cell r="C140">
            <v>310084512.93000001</v>
          </cell>
          <cell r="D140"/>
          <cell r="E140"/>
          <cell r="F140"/>
          <cell r="G140"/>
        </row>
        <row r="141">
          <cell r="A141" t="str">
            <v>122751 CP-pevný výnos -disk.</v>
          </cell>
          <cell r="B141"/>
          <cell r="C141">
            <v>0</v>
          </cell>
          <cell r="D141"/>
          <cell r="E141"/>
          <cell r="F141"/>
          <cell r="G141"/>
        </row>
        <row r="142">
          <cell r="A142" t="str">
            <v>122751 CP-pevný výnos -disk./prém-dluhop. -AFV NP</v>
          </cell>
          <cell r="B142"/>
          <cell r="C142">
            <v>0</v>
          </cell>
          <cell r="D142"/>
          <cell r="E142"/>
          <cell r="F142"/>
          <cell r="G142"/>
        </row>
        <row r="143">
          <cell r="A143" t="str">
            <v>122752 CP-pevný výn.-vedl.ná</v>
          </cell>
          <cell r="B143"/>
          <cell r="C143">
            <v>0</v>
          </cell>
          <cell r="D143"/>
          <cell r="E143"/>
          <cell r="F143"/>
          <cell r="G143"/>
        </row>
        <row r="144">
          <cell r="A144" t="str">
            <v>122752 CP-pevný výn.-vedl.nákl.-dluhop.-AFV NP</v>
          </cell>
          <cell r="B144"/>
          <cell r="C144">
            <v>0</v>
          </cell>
          <cell r="D144"/>
          <cell r="E144"/>
          <cell r="F144"/>
          <cell r="G144"/>
        </row>
        <row r="145">
          <cell r="A145" t="str">
            <v>122760 CP s pev.výnosem-CR-A</v>
          </cell>
          <cell r="B145"/>
          <cell r="C145">
            <v>4398921.1399999997</v>
          </cell>
          <cell r="D145"/>
          <cell r="E145"/>
          <cell r="F145"/>
          <cell r="G145"/>
        </row>
        <row r="146">
          <cell r="A146" t="str">
            <v>122760 CP s pev.výnosem-CR-AFS-SD-NP</v>
          </cell>
          <cell r="B146"/>
          <cell r="C146">
            <v>4398921.1399999997</v>
          </cell>
          <cell r="D146"/>
          <cell r="E146"/>
          <cell r="F146"/>
          <cell r="G146"/>
        </row>
        <row r="147">
          <cell r="A147" t="str">
            <v>122800 CP s pev.výnosem-PC-A</v>
          </cell>
          <cell r="B147"/>
          <cell r="C147">
            <v>166649830.83000001</v>
          </cell>
          <cell r="D147"/>
          <cell r="E147"/>
          <cell r="F147"/>
          <cell r="G147"/>
        </row>
        <row r="148">
          <cell r="A148" t="str">
            <v>122800 CP s pev.výnosem-PC-AFV-dluh.-zás.UL-ŽP</v>
          </cell>
          <cell r="B148"/>
          <cell r="C148">
            <v>166649830.83000001</v>
          </cell>
          <cell r="D148"/>
          <cell r="E148"/>
          <cell r="F148"/>
          <cell r="G148"/>
        </row>
        <row r="149">
          <cell r="A149" t="str">
            <v>122820 CP s pev.výnosem-CR-A</v>
          </cell>
          <cell r="B149"/>
          <cell r="C149">
            <v>23016023.920000002</v>
          </cell>
          <cell r="D149"/>
          <cell r="E149"/>
          <cell r="F149"/>
          <cell r="G149"/>
        </row>
        <row r="150">
          <cell r="A150" t="str">
            <v>122820 CP s pev.výnosem-CR-AFV-dluh.-zás.UL-ŽP</v>
          </cell>
          <cell r="B150"/>
          <cell r="C150">
            <v>23016023.920000002</v>
          </cell>
          <cell r="D150"/>
          <cell r="E150"/>
          <cell r="F150"/>
          <cell r="G150"/>
        </row>
        <row r="151">
          <cell r="A151" t="str">
            <v>122835 CP s pev.výnosem-amor</v>
          </cell>
          <cell r="B151"/>
          <cell r="C151">
            <v>44598466.899999999</v>
          </cell>
          <cell r="D151"/>
          <cell r="E151"/>
          <cell r="F151"/>
          <cell r="G151"/>
        </row>
        <row r="152">
          <cell r="A152" t="str">
            <v>122835 CP s pev.výnosem-amortizace-AFS-ost.dluh.-ŽP</v>
          </cell>
          <cell r="B152"/>
          <cell r="C152">
            <v>44598466.899999999</v>
          </cell>
          <cell r="D152"/>
          <cell r="E152"/>
          <cell r="F152"/>
          <cell r="G152"/>
        </row>
        <row r="153">
          <cell r="A153" t="str">
            <v>122850 CP s pev.výnosem-poři</v>
          </cell>
          <cell r="B153"/>
          <cell r="C153">
            <v>1511166108.1500001</v>
          </cell>
          <cell r="D153"/>
          <cell r="E153"/>
          <cell r="F153"/>
          <cell r="G153"/>
        </row>
        <row r="154">
          <cell r="A154" t="str">
            <v>122850 CP s pev.výnosem-pořiz.cena-AFS-ost.dluh.-ŽP</v>
          </cell>
          <cell r="B154"/>
          <cell r="C154">
            <v>1511166108.1500001</v>
          </cell>
          <cell r="D154"/>
          <cell r="E154"/>
          <cell r="F154"/>
          <cell r="G154"/>
        </row>
        <row r="155">
          <cell r="A155" t="str">
            <v>122860 CP s pev.výnosem-AÚV-</v>
          </cell>
          <cell r="B155"/>
          <cell r="C155">
            <v>7859215.9199999999</v>
          </cell>
          <cell r="D155"/>
          <cell r="E155"/>
          <cell r="F155"/>
          <cell r="G155"/>
        </row>
        <row r="156">
          <cell r="A156" t="str">
            <v>122860 CP s pev.výnosem-AÚV-AFS-ost.dluh.-ŽP</v>
          </cell>
          <cell r="B156"/>
          <cell r="C156">
            <v>7859215.9199999999</v>
          </cell>
          <cell r="D156"/>
          <cell r="E156"/>
          <cell r="F156"/>
          <cell r="G156"/>
        </row>
        <row r="157">
          <cell r="A157" t="str">
            <v>122870 CP s pev.výnosem-CR-A</v>
          </cell>
          <cell r="B157"/>
          <cell r="C157">
            <v>13127640.83</v>
          </cell>
          <cell r="D157"/>
          <cell r="E157"/>
          <cell r="F157"/>
          <cell r="G157"/>
        </row>
        <row r="158">
          <cell r="A158" t="str">
            <v>122870 CP s pev.výnosem-CR-AFS-ost.dluh.-ŽP</v>
          </cell>
          <cell r="B158"/>
          <cell r="C158">
            <v>13127640.83</v>
          </cell>
          <cell r="D158"/>
          <cell r="E158"/>
          <cell r="F158"/>
          <cell r="G158"/>
        </row>
        <row r="159">
          <cell r="A159" t="str">
            <v>122871 CP s pev.výnosem-KR-A</v>
          </cell>
          <cell r="B159"/>
          <cell r="C159">
            <v>12234483.369999999</v>
          </cell>
          <cell r="D159"/>
          <cell r="E159"/>
          <cell r="F159"/>
          <cell r="G159"/>
        </row>
        <row r="160">
          <cell r="A160" t="str">
            <v>122871 CP s pev.výnosem-KR-AFS-ost.dluh.-ŽP</v>
          </cell>
          <cell r="B160"/>
          <cell r="C160">
            <v>12234483.369999999</v>
          </cell>
          <cell r="D160"/>
          <cell r="E160"/>
          <cell r="F160"/>
          <cell r="G160"/>
        </row>
        <row r="161">
          <cell r="A161" t="str">
            <v>122880 CP s pev.výnosem-poři</v>
          </cell>
          <cell r="B161"/>
          <cell r="C161">
            <v>40000000</v>
          </cell>
          <cell r="D161"/>
          <cell r="E161"/>
          <cell r="F161"/>
          <cell r="G161"/>
        </row>
        <row r="162">
          <cell r="A162" t="str">
            <v>122880 CP s pev.výnosem-pořiz.cena-AFS-ost.dluh.-NP</v>
          </cell>
          <cell r="B162"/>
          <cell r="C162">
            <v>40000000</v>
          </cell>
          <cell r="D162"/>
          <cell r="E162"/>
          <cell r="F162"/>
          <cell r="G162"/>
        </row>
        <row r="163">
          <cell r="A163" t="str">
            <v>122887 CP s pev.výnosem-CR-A</v>
          </cell>
          <cell r="B163"/>
          <cell r="C163">
            <v>960482.6</v>
          </cell>
          <cell r="D163"/>
          <cell r="E163"/>
          <cell r="F163"/>
          <cell r="G163"/>
        </row>
        <row r="164">
          <cell r="A164" t="str">
            <v>122887 CP s pev.výnosem-CR-AFS-ost.dluh.-NP</v>
          </cell>
          <cell r="B164"/>
          <cell r="C164">
            <v>960482.6</v>
          </cell>
          <cell r="D164"/>
          <cell r="E164"/>
          <cell r="F164"/>
          <cell r="G164"/>
        </row>
        <row r="165">
          <cell r="A165" t="str">
            <v>122890 CP s pev.výnosem-AÚV-</v>
          </cell>
          <cell r="B165"/>
          <cell r="C165">
            <v>314629.71000000002</v>
          </cell>
          <cell r="D165"/>
          <cell r="E165"/>
          <cell r="F165"/>
          <cell r="G165"/>
        </row>
        <row r="166">
          <cell r="A166" t="str">
            <v>122890 CP s pev.výnosem-AÚV-AFS-ost.dluh.-NP</v>
          </cell>
          <cell r="B166"/>
          <cell r="C166">
            <v>314629.71000000002</v>
          </cell>
          <cell r="D166"/>
          <cell r="E166"/>
          <cell r="F166"/>
          <cell r="G166"/>
        </row>
        <row r="167">
          <cell r="A167" t="str">
            <v>122900 CP s pev.výnosem-PC-A</v>
          </cell>
          <cell r="B167"/>
          <cell r="C167">
            <v>300510000</v>
          </cell>
          <cell r="D167"/>
          <cell r="E167"/>
          <cell r="F167"/>
          <cell r="G167"/>
        </row>
        <row r="168">
          <cell r="A168" t="str">
            <v>122900 CP s pev.výnosem-PC-AFV-str.dluh.-ŽP</v>
          </cell>
          <cell r="B168"/>
          <cell r="C168">
            <v>300510000</v>
          </cell>
          <cell r="D168"/>
          <cell r="E168"/>
          <cell r="F168"/>
          <cell r="G168"/>
        </row>
        <row r="169">
          <cell r="A169" t="str">
            <v>122901 CP-strukt.dluh-disk./</v>
          </cell>
          <cell r="B169"/>
          <cell r="C169">
            <v>0</v>
          </cell>
          <cell r="D169"/>
          <cell r="E169"/>
          <cell r="F169"/>
          <cell r="G169"/>
        </row>
        <row r="170">
          <cell r="A170" t="str">
            <v>122901 CP-strukt.dluh-disk./prém-AFV</v>
          </cell>
          <cell r="B170"/>
          <cell r="C170">
            <v>0</v>
          </cell>
          <cell r="D170"/>
          <cell r="E170"/>
          <cell r="F170"/>
          <cell r="G170"/>
        </row>
        <row r="171">
          <cell r="A171" t="str">
            <v>122920 CP s pev.výnosem-CR-A</v>
          </cell>
          <cell r="B171"/>
          <cell r="C171">
            <v>-532920.21</v>
          </cell>
          <cell r="D171"/>
          <cell r="E171"/>
          <cell r="F171"/>
          <cell r="G171"/>
        </row>
        <row r="172">
          <cell r="A172" t="str">
            <v>122920 CP s pev.výnosem-CR-AFV-str.dluh.-ŽP</v>
          </cell>
          <cell r="B172"/>
          <cell r="C172">
            <v>-532920.21</v>
          </cell>
          <cell r="D172"/>
          <cell r="E172"/>
          <cell r="F172"/>
          <cell r="G172"/>
        </row>
        <row r="173">
          <cell r="A173" t="str">
            <v>122930 CP s pev.výnosem-amor</v>
          </cell>
          <cell r="B173"/>
          <cell r="C173">
            <v>-496379.79</v>
          </cell>
          <cell r="D173"/>
          <cell r="E173"/>
          <cell r="F173"/>
          <cell r="G173"/>
        </row>
        <row r="174">
          <cell r="A174" t="str">
            <v>122930 CP s pev.výnosem-amort.-AFV-str.dluh.-ŽP</v>
          </cell>
          <cell r="B174"/>
          <cell r="C174">
            <v>-496379.79</v>
          </cell>
          <cell r="D174"/>
          <cell r="E174"/>
          <cell r="F174"/>
          <cell r="G174"/>
        </row>
        <row r="175">
          <cell r="A175" t="str">
            <v>123700 CP - investiční fondy</v>
          </cell>
          <cell r="B175"/>
          <cell r="C175">
            <v>1287356407.96</v>
          </cell>
          <cell r="D175"/>
          <cell r="E175"/>
          <cell r="F175"/>
          <cell r="G175"/>
        </row>
        <row r="176">
          <cell r="A176" t="str">
            <v>123700 CP - investiční fondy- pořiz.cena-AFS -ŽP</v>
          </cell>
          <cell r="B176"/>
          <cell r="C176">
            <v>1287356407.96</v>
          </cell>
          <cell r="D176"/>
          <cell r="E176"/>
          <cell r="F176"/>
          <cell r="G176"/>
        </row>
        <row r="177">
          <cell r="A177" t="str">
            <v>123720 CP - investiční fondy</v>
          </cell>
          <cell r="B177"/>
          <cell r="C177">
            <v>136669756.19</v>
          </cell>
          <cell r="D177"/>
          <cell r="E177"/>
          <cell r="F177"/>
          <cell r="G177"/>
        </row>
        <row r="178">
          <cell r="A178" t="str">
            <v>123720 CP - investiční fondy - CR - AFS -ŽP</v>
          </cell>
          <cell r="B178"/>
          <cell r="C178">
            <v>136669756.19</v>
          </cell>
          <cell r="D178"/>
          <cell r="E178"/>
          <cell r="F178"/>
          <cell r="G178"/>
        </row>
        <row r="179">
          <cell r="A179" t="str">
            <v>123721 CP - investiční fondy</v>
          </cell>
          <cell r="B179"/>
          <cell r="C179">
            <v>14216020.32</v>
          </cell>
          <cell r="D179"/>
          <cell r="E179"/>
          <cell r="F179"/>
          <cell r="G179"/>
        </row>
        <row r="180">
          <cell r="A180" t="str">
            <v>123721 CP - investiční fondy - KR - AFS-ŽP</v>
          </cell>
          <cell r="B180"/>
          <cell r="C180">
            <v>14216020.32</v>
          </cell>
          <cell r="D180"/>
          <cell r="E180"/>
          <cell r="F180"/>
          <cell r="G180"/>
        </row>
        <row r="181">
          <cell r="A181" t="str">
            <v>123725 CP - investiční fondy</v>
          </cell>
          <cell r="B181"/>
          <cell r="C181">
            <v>690405.76</v>
          </cell>
          <cell r="D181"/>
          <cell r="E181"/>
          <cell r="F181"/>
          <cell r="G181"/>
        </row>
        <row r="182">
          <cell r="A182" t="str">
            <v>123725 CP - investiční fondy - CR - AFS - NP</v>
          </cell>
          <cell r="B182"/>
          <cell r="C182">
            <v>690405.76</v>
          </cell>
          <cell r="D182"/>
          <cell r="E182"/>
          <cell r="F182"/>
          <cell r="G182"/>
        </row>
        <row r="183">
          <cell r="A183" t="str">
            <v>123750 CP - investiční fondy</v>
          </cell>
          <cell r="B183"/>
          <cell r="C183">
            <v>37079886.100000001</v>
          </cell>
          <cell r="D183"/>
          <cell r="E183"/>
          <cell r="F183"/>
          <cell r="G183"/>
        </row>
        <row r="184">
          <cell r="A184" t="str">
            <v>123750 CP - investiční fondy- pořiz.cena-AFS-NP</v>
          </cell>
          <cell r="B184"/>
          <cell r="C184">
            <v>37079886.100000001</v>
          </cell>
          <cell r="D184"/>
          <cell r="E184"/>
          <cell r="F184"/>
          <cell r="G184"/>
        </row>
        <row r="185">
          <cell r="A185" t="str">
            <v>123850 CP - investiční fondy</v>
          </cell>
          <cell r="B185"/>
          <cell r="C185">
            <v>31398650.989999998</v>
          </cell>
          <cell r="D185"/>
          <cell r="E185"/>
          <cell r="F185"/>
          <cell r="G185"/>
        </row>
        <row r="186">
          <cell r="A186" t="str">
            <v>123850 CP - investiční fondy- PC-AFV-zás.UL-ŽP</v>
          </cell>
          <cell r="B186"/>
          <cell r="C186">
            <v>31398650.989999998</v>
          </cell>
          <cell r="D186"/>
          <cell r="E186"/>
          <cell r="F186"/>
          <cell r="G186"/>
        </row>
        <row r="187">
          <cell r="A187" t="str">
            <v>123870 CP - investiční fondy</v>
          </cell>
          <cell r="B187"/>
          <cell r="C187">
            <v>868544.07</v>
          </cell>
          <cell r="D187"/>
          <cell r="E187"/>
          <cell r="F187"/>
          <cell r="G187"/>
        </row>
        <row r="188">
          <cell r="A188" t="str">
            <v>123870 CP - investiční fondy-CR-AFV-zás.UL-ŽP</v>
          </cell>
          <cell r="B188"/>
          <cell r="C188">
            <v>868544.07</v>
          </cell>
          <cell r="D188"/>
          <cell r="E188"/>
          <cell r="F188"/>
          <cell r="G188"/>
        </row>
        <row r="189">
          <cell r="A189" t="str">
            <v xml:space="preserve">126100 Termínované vklady v </v>
          </cell>
          <cell r="B189"/>
          <cell r="C189">
            <v>110551500</v>
          </cell>
          <cell r="D189"/>
          <cell r="E189"/>
          <cell r="F189"/>
          <cell r="G189"/>
        </row>
        <row r="190">
          <cell r="A190" t="str">
            <v>126100 Termínované vklady v EUR-JISTINA-ŽP</v>
          </cell>
          <cell r="B190"/>
          <cell r="C190">
            <v>110551500</v>
          </cell>
          <cell r="D190"/>
          <cell r="E190"/>
          <cell r="F190"/>
          <cell r="G190"/>
        </row>
        <row r="191">
          <cell r="A191" t="str">
            <v>126500 Termínované vklady CZ</v>
          </cell>
          <cell r="B191"/>
          <cell r="C191">
            <v>1974400000</v>
          </cell>
          <cell r="D191"/>
          <cell r="E191"/>
          <cell r="F191"/>
          <cell r="G191"/>
        </row>
        <row r="192">
          <cell r="A192" t="str">
            <v>126500 Termínované vklady CZK</v>
          </cell>
          <cell r="B192"/>
          <cell r="C192">
            <v>1974400000</v>
          </cell>
          <cell r="D192"/>
          <cell r="E192"/>
          <cell r="F192"/>
          <cell r="G192"/>
        </row>
        <row r="193">
          <cell r="A193" t="str">
            <v>126510 Termínované vklady CZ</v>
          </cell>
          <cell r="B193"/>
          <cell r="C193">
            <v>12055397.26</v>
          </cell>
          <cell r="D193"/>
          <cell r="E193"/>
          <cell r="F193"/>
          <cell r="G193"/>
        </row>
        <row r="194">
          <cell r="A194" t="str">
            <v>126510 Termínované vklady CZK - AÚV</v>
          </cell>
          <cell r="B194"/>
          <cell r="C194">
            <v>12055397.26</v>
          </cell>
          <cell r="D194"/>
          <cell r="E194"/>
          <cell r="F194"/>
          <cell r="G194"/>
        </row>
        <row r="195">
          <cell r="A195" t="str">
            <v xml:space="preserve">126550 Termínované vklady - </v>
          </cell>
          <cell r="B195"/>
          <cell r="C195">
            <v>5300000</v>
          </cell>
          <cell r="D195"/>
          <cell r="E195"/>
          <cell r="F195"/>
          <cell r="G195"/>
        </row>
        <row r="196">
          <cell r="A196" t="str">
            <v>126550 Termínované vklady - CZK -NP</v>
          </cell>
          <cell r="B196"/>
          <cell r="C196">
            <v>5300000</v>
          </cell>
          <cell r="D196"/>
          <cell r="E196"/>
          <cell r="F196"/>
          <cell r="G196"/>
        </row>
        <row r="197">
          <cell r="A197" t="str">
            <v>126700 Termínované vklady-Ra</v>
          </cell>
          <cell r="B197"/>
          <cell r="C197">
            <v>0</v>
          </cell>
          <cell r="D197"/>
          <cell r="E197"/>
          <cell r="F197"/>
          <cell r="G197"/>
        </row>
        <row r="198">
          <cell r="A198" t="str">
            <v>126700 Termínované vklady-Raiffeisenbank</v>
          </cell>
          <cell r="B198"/>
          <cell r="C198">
            <v>0</v>
          </cell>
          <cell r="D198"/>
          <cell r="E198"/>
          <cell r="F198"/>
          <cell r="G198"/>
        </row>
        <row r="199">
          <cell r="A199" t="str">
            <v>141210 CP - UL - PC - ISČS S</v>
          </cell>
          <cell r="B199"/>
          <cell r="C199">
            <v>78895812</v>
          </cell>
          <cell r="D199"/>
          <cell r="E199"/>
          <cell r="F199"/>
          <cell r="G199"/>
        </row>
        <row r="200">
          <cell r="A200" t="str">
            <v>141210 CP - UL - PC - ISČS Sporobond</v>
          </cell>
          <cell r="B200"/>
          <cell r="C200">
            <v>78895812</v>
          </cell>
          <cell r="D200"/>
          <cell r="E200"/>
          <cell r="F200"/>
          <cell r="G200"/>
        </row>
        <row r="201">
          <cell r="A201" t="str">
            <v>141212 CP - UL - CR - ISČS S</v>
          </cell>
          <cell r="B201"/>
          <cell r="C201">
            <v>8513681.6400000006</v>
          </cell>
          <cell r="D201"/>
          <cell r="E201"/>
          <cell r="F201"/>
          <cell r="G201"/>
        </row>
        <row r="202">
          <cell r="A202" t="str">
            <v>141212 CP - UL - CR - ISČS Sporobond</v>
          </cell>
          <cell r="B202"/>
          <cell r="C202">
            <v>8513681.6400000006</v>
          </cell>
          <cell r="D202"/>
          <cell r="E202"/>
          <cell r="F202"/>
          <cell r="G202"/>
        </row>
        <row r="203">
          <cell r="A203" t="str">
            <v>141220 CP - UL - PC - ISČS T</v>
          </cell>
          <cell r="B203"/>
          <cell r="C203">
            <v>20854801.010000002</v>
          </cell>
          <cell r="D203"/>
          <cell r="E203"/>
          <cell r="F203"/>
          <cell r="G203"/>
        </row>
        <row r="204">
          <cell r="A204" t="str">
            <v>141220 CP - UL - PC - ISČS Trendbond</v>
          </cell>
          <cell r="B204"/>
          <cell r="C204">
            <v>20854801.010000002</v>
          </cell>
          <cell r="D204"/>
          <cell r="E204"/>
          <cell r="F204"/>
          <cell r="G204"/>
        </row>
        <row r="205">
          <cell r="A205" t="str">
            <v>141222 CP - UL - CR - ISČS T</v>
          </cell>
          <cell r="B205"/>
          <cell r="C205">
            <v>2024169.9</v>
          </cell>
          <cell r="D205"/>
          <cell r="E205"/>
          <cell r="F205"/>
          <cell r="G205"/>
        </row>
        <row r="206">
          <cell r="A206" t="str">
            <v>141222 CP - UL - CR - ISČS Trendbond</v>
          </cell>
          <cell r="B206"/>
          <cell r="C206">
            <v>2024169.9</v>
          </cell>
          <cell r="D206"/>
          <cell r="E206"/>
          <cell r="F206"/>
          <cell r="G206"/>
        </row>
        <row r="207">
          <cell r="A207" t="str">
            <v>141230 CP - UL - PC - ISČS S</v>
          </cell>
          <cell r="B207"/>
          <cell r="C207">
            <v>22980654.32</v>
          </cell>
          <cell r="D207"/>
          <cell r="E207"/>
          <cell r="F207"/>
          <cell r="G207"/>
        </row>
        <row r="208">
          <cell r="A208" t="str">
            <v>141230 CP - UL - PC - ISČS Sporotrend</v>
          </cell>
          <cell r="B208"/>
          <cell r="C208">
            <v>22980654.32</v>
          </cell>
          <cell r="D208"/>
          <cell r="E208"/>
          <cell r="F208"/>
          <cell r="G208"/>
        </row>
        <row r="209">
          <cell r="A209" t="str">
            <v>141232 CP - UL - CR - ISČS S</v>
          </cell>
          <cell r="B209"/>
          <cell r="C209">
            <v>-3380679.71</v>
          </cell>
          <cell r="D209"/>
          <cell r="E209"/>
          <cell r="F209"/>
          <cell r="G209"/>
        </row>
        <row r="210">
          <cell r="A210" t="str">
            <v>141232 CP - UL - CR - ISČS Sporotrend</v>
          </cell>
          <cell r="B210"/>
          <cell r="C210">
            <v>-3380679.71</v>
          </cell>
          <cell r="D210"/>
          <cell r="E210"/>
          <cell r="F210"/>
          <cell r="G210"/>
        </row>
        <row r="211">
          <cell r="A211" t="str">
            <v>141240 CP - UL - PC - ISČS T</v>
          </cell>
          <cell r="B211"/>
          <cell r="C211">
            <v>21710510.039999999</v>
          </cell>
          <cell r="D211"/>
          <cell r="E211"/>
          <cell r="F211"/>
          <cell r="G211"/>
        </row>
        <row r="212">
          <cell r="A212" t="str">
            <v>141240 CP - UL - PC - ISČS Top Stocks</v>
          </cell>
          <cell r="B212"/>
          <cell r="C212">
            <v>21710510.039999999</v>
          </cell>
          <cell r="D212"/>
          <cell r="E212"/>
          <cell r="F212"/>
          <cell r="G212"/>
        </row>
        <row r="213">
          <cell r="A213" t="str">
            <v>141242 CP - UL - CR - ISČS T</v>
          </cell>
          <cell r="B213"/>
          <cell r="C213">
            <v>11089322.109999999</v>
          </cell>
          <cell r="D213"/>
          <cell r="E213"/>
          <cell r="F213"/>
          <cell r="G213"/>
        </row>
        <row r="214">
          <cell r="A214" t="str">
            <v>141242 CP - UL - CR - ISČS Top Stocks</v>
          </cell>
          <cell r="B214"/>
          <cell r="C214">
            <v>11089322.109999999</v>
          </cell>
          <cell r="D214"/>
          <cell r="E214"/>
          <cell r="F214"/>
          <cell r="G214"/>
        </row>
        <row r="215">
          <cell r="A215" t="str">
            <v xml:space="preserve">141250 CP - UL - PC - REICO </v>
          </cell>
          <cell r="B215"/>
          <cell r="C215">
            <v>78612714.540000007</v>
          </cell>
          <cell r="D215"/>
          <cell r="E215"/>
          <cell r="F215"/>
          <cell r="G215"/>
        </row>
        <row r="216">
          <cell r="A216" t="str">
            <v>141250 CP - UL - PC - REICO nemovitostní fond</v>
          </cell>
          <cell r="B216"/>
          <cell r="C216">
            <v>78612714.540000007</v>
          </cell>
          <cell r="D216"/>
          <cell r="E216"/>
          <cell r="F216"/>
          <cell r="G216"/>
        </row>
        <row r="217">
          <cell r="A217" t="str">
            <v xml:space="preserve">141252 CP - UL - CR - REICO </v>
          </cell>
          <cell r="B217"/>
          <cell r="C217">
            <v>-407899.36</v>
          </cell>
          <cell r="D217"/>
          <cell r="E217"/>
          <cell r="F217"/>
          <cell r="G217"/>
        </row>
        <row r="218">
          <cell r="A218" t="str">
            <v>141252 CP - UL - CR - REICO nemovitostní fond</v>
          </cell>
          <cell r="B218"/>
          <cell r="C218">
            <v>-407899.36</v>
          </cell>
          <cell r="D218"/>
          <cell r="E218"/>
          <cell r="F218"/>
          <cell r="G218"/>
        </row>
        <row r="219">
          <cell r="A219" t="str">
            <v>141260 CP - UL - PC - ESPA S</v>
          </cell>
          <cell r="B219"/>
          <cell r="C219">
            <v>1726321.37</v>
          </cell>
          <cell r="D219"/>
          <cell r="E219"/>
          <cell r="F219"/>
          <cell r="G219"/>
        </row>
        <row r="220">
          <cell r="A220" t="str">
            <v>141260 CP - UL - PC - ESPA Stock Japan</v>
          </cell>
          <cell r="B220"/>
          <cell r="C220">
            <v>1726321.37</v>
          </cell>
          <cell r="D220"/>
          <cell r="E220"/>
          <cell r="F220"/>
          <cell r="G220"/>
        </row>
        <row r="221">
          <cell r="A221" t="str">
            <v>141262 CP - UL - CR - ESPA S</v>
          </cell>
          <cell r="B221"/>
          <cell r="C221">
            <v>227865.09</v>
          </cell>
          <cell r="D221"/>
          <cell r="E221"/>
          <cell r="F221"/>
          <cell r="G221"/>
        </row>
        <row r="222">
          <cell r="A222" t="str">
            <v>141262 CP - UL - CR - ESPA Stock Japan</v>
          </cell>
          <cell r="B222"/>
          <cell r="C222">
            <v>227865.09</v>
          </cell>
          <cell r="D222"/>
          <cell r="E222"/>
          <cell r="F222"/>
          <cell r="G222"/>
        </row>
        <row r="223">
          <cell r="A223" t="str">
            <v>141270 CP - UL - PC - ESPA S</v>
          </cell>
          <cell r="B223"/>
          <cell r="C223">
            <v>14812359.449999999</v>
          </cell>
          <cell r="D223"/>
          <cell r="E223"/>
          <cell r="F223"/>
          <cell r="G223"/>
        </row>
        <row r="224">
          <cell r="A224" t="str">
            <v>141270 CP - UL - PC - ESPA Stock BRICK</v>
          </cell>
          <cell r="B224"/>
          <cell r="C224">
            <v>14812359.449999999</v>
          </cell>
          <cell r="D224"/>
          <cell r="E224"/>
          <cell r="F224"/>
          <cell r="G224"/>
        </row>
        <row r="225">
          <cell r="A225" t="str">
            <v>141272 CP - UL - CR - ESPA S</v>
          </cell>
          <cell r="B225"/>
          <cell r="C225">
            <v>-855829.89</v>
          </cell>
          <cell r="D225"/>
          <cell r="E225"/>
          <cell r="F225"/>
          <cell r="G225"/>
        </row>
        <row r="226">
          <cell r="A226" t="str">
            <v>141272 CP - UL - CR - ESPA Stock BRICK</v>
          </cell>
          <cell r="B226"/>
          <cell r="C226">
            <v>-855829.89</v>
          </cell>
          <cell r="D226"/>
          <cell r="E226"/>
          <cell r="F226"/>
          <cell r="G226"/>
        </row>
        <row r="227">
          <cell r="A227" t="str">
            <v>141280 CP - UL - PC - ESPA S</v>
          </cell>
          <cell r="B227"/>
          <cell r="C227">
            <v>3574506.84</v>
          </cell>
          <cell r="D227"/>
          <cell r="E227"/>
          <cell r="F227"/>
          <cell r="G227"/>
        </row>
        <row r="228">
          <cell r="A228" t="str">
            <v>141280 CP - UL - PC - ESPA Stock America</v>
          </cell>
          <cell r="B228"/>
          <cell r="C228">
            <v>3574506.84</v>
          </cell>
          <cell r="D228"/>
          <cell r="E228"/>
          <cell r="F228"/>
          <cell r="G228"/>
        </row>
        <row r="229">
          <cell r="A229" t="str">
            <v>141282 CP - UL - CR - ESPA S</v>
          </cell>
          <cell r="B229"/>
          <cell r="C229">
            <v>774972.23</v>
          </cell>
          <cell r="D229"/>
          <cell r="E229"/>
          <cell r="F229"/>
          <cell r="G229"/>
        </row>
        <row r="230">
          <cell r="A230" t="str">
            <v>141282 CP - UL - CR - ESPA Stock America</v>
          </cell>
          <cell r="B230"/>
          <cell r="C230">
            <v>774972.23</v>
          </cell>
          <cell r="D230"/>
          <cell r="E230"/>
          <cell r="F230"/>
          <cell r="G230"/>
        </row>
        <row r="231">
          <cell r="A231" t="str">
            <v>141290 CP - UL - PC - ESPA S</v>
          </cell>
          <cell r="B231"/>
          <cell r="C231">
            <v>4423949.54</v>
          </cell>
          <cell r="D231"/>
          <cell r="E231"/>
          <cell r="F231"/>
          <cell r="G231"/>
        </row>
        <row r="232">
          <cell r="A232" t="str">
            <v>141290 CP - UL - PC - ESPA Stock Europe</v>
          </cell>
          <cell r="B232"/>
          <cell r="C232">
            <v>4423949.54</v>
          </cell>
          <cell r="D232"/>
          <cell r="E232"/>
          <cell r="F232"/>
          <cell r="G232"/>
        </row>
        <row r="233">
          <cell r="A233" t="str">
            <v>141292 CP - UL - CR - ESPA S</v>
          </cell>
          <cell r="B233"/>
          <cell r="C233">
            <v>1064219</v>
          </cell>
          <cell r="D233"/>
          <cell r="E233"/>
          <cell r="F233"/>
          <cell r="G233"/>
        </row>
        <row r="234">
          <cell r="A234" t="str">
            <v>141292 CP - UL - CR - ESPA Stock Europe</v>
          </cell>
          <cell r="B234"/>
          <cell r="C234">
            <v>1064219</v>
          </cell>
          <cell r="D234"/>
          <cell r="E234"/>
          <cell r="F234"/>
          <cell r="G234"/>
        </row>
        <row r="235">
          <cell r="A235" t="str">
            <v>141310 CP - UL - PC - Partne</v>
          </cell>
          <cell r="B235"/>
          <cell r="C235">
            <v>3043040.13</v>
          </cell>
          <cell r="D235"/>
          <cell r="E235"/>
          <cell r="F235"/>
          <cell r="G235"/>
        </row>
        <row r="236">
          <cell r="A236" t="str">
            <v>141310 CP - UL - PC - Partners Universe, OPF</v>
          </cell>
          <cell r="B236"/>
          <cell r="C236">
            <v>3043040.13</v>
          </cell>
          <cell r="D236"/>
          <cell r="E236"/>
          <cell r="F236"/>
          <cell r="G236"/>
        </row>
        <row r="237">
          <cell r="A237" t="str">
            <v>141312 CP - UL - CR - Partne</v>
          </cell>
          <cell r="B237"/>
          <cell r="C237">
            <v>-18367.560000000001</v>
          </cell>
          <cell r="D237"/>
          <cell r="E237"/>
          <cell r="F237"/>
          <cell r="G237"/>
        </row>
        <row r="238">
          <cell r="A238" t="str">
            <v>141312 CP - UL - CR - Partners Universe, OPF</v>
          </cell>
          <cell r="B238"/>
          <cell r="C238">
            <v>-18367.560000000001</v>
          </cell>
          <cell r="D238"/>
          <cell r="E238"/>
          <cell r="F238"/>
          <cell r="G238"/>
        </row>
        <row r="239">
          <cell r="A239" t="str">
            <v>141410 CP - UL - PC - Conseq</v>
          </cell>
          <cell r="B239"/>
          <cell r="C239">
            <v>191182.77</v>
          </cell>
          <cell r="D239"/>
          <cell r="E239"/>
          <cell r="F239"/>
          <cell r="G239"/>
        </row>
        <row r="240">
          <cell r="A240" t="str">
            <v>141410 CP - UL - PC - Conseq UL</v>
          </cell>
          <cell r="B240"/>
          <cell r="C240">
            <v>191182.77</v>
          </cell>
          <cell r="D240"/>
          <cell r="E240"/>
          <cell r="F240"/>
          <cell r="G240"/>
        </row>
        <row r="241">
          <cell r="A241" t="str">
            <v>141412 CP - UL - CR - Conseq</v>
          </cell>
          <cell r="B241"/>
          <cell r="C241">
            <v>2048.21</v>
          </cell>
          <cell r="D241"/>
          <cell r="E241"/>
          <cell r="F241"/>
          <cell r="G241"/>
        </row>
        <row r="242">
          <cell r="A242" t="str">
            <v>141412 CP - UL - CR - Conseq UL</v>
          </cell>
          <cell r="B242"/>
          <cell r="C242">
            <v>2048.21</v>
          </cell>
          <cell r="D242"/>
          <cell r="E242"/>
          <cell r="F242"/>
          <cell r="G242"/>
        </row>
        <row r="243">
          <cell r="A243" t="str">
            <v xml:space="preserve">141500 CP - UL - PC-Premium </v>
          </cell>
          <cell r="B243"/>
          <cell r="C243">
            <v>1841567325.49</v>
          </cell>
          <cell r="D243"/>
          <cell r="E243"/>
          <cell r="F243"/>
          <cell r="G243"/>
        </row>
        <row r="244">
          <cell r="A244" t="str">
            <v>141500 CP - UL - PC-Premium bonds</v>
          </cell>
          <cell r="B244"/>
          <cell r="C244">
            <v>1841567325.49</v>
          </cell>
          <cell r="D244"/>
          <cell r="E244"/>
          <cell r="F244"/>
          <cell r="G244"/>
        </row>
        <row r="245">
          <cell r="A245" t="str">
            <v>141502 CP - UL - CR - Premiu</v>
          </cell>
          <cell r="B245"/>
          <cell r="C245">
            <v>477852314.06</v>
          </cell>
          <cell r="D245"/>
          <cell r="E245"/>
          <cell r="F245"/>
          <cell r="G245"/>
        </row>
        <row r="246">
          <cell r="A246" t="str">
            <v>141502 CP - UL - CR - Premium bonds</v>
          </cell>
          <cell r="B246"/>
          <cell r="C246">
            <v>477852314.06</v>
          </cell>
          <cell r="D246"/>
          <cell r="E246"/>
          <cell r="F246"/>
          <cell r="G246"/>
        </row>
        <row r="247">
          <cell r="A247" t="str">
            <v>141600 CP - UL - PC - HF</v>
          </cell>
          <cell r="B247"/>
          <cell r="C247">
            <v>45374578.899999999</v>
          </cell>
          <cell r="D247"/>
          <cell r="E247"/>
          <cell r="F247"/>
          <cell r="G247"/>
        </row>
        <row r="248">
          <cell r="A248" t="str">
            <v>141600 CP - UL - PC - HF</v>
          </cell>
          <cell r="B248"/>
          <cell r="C248">
            <v>45374578.899999999</v>
          </cell>
          <cell r="D248"/>
          <cell r="E248"/>
          <cell r="F248"/>
          <cell r="G248"/>
        </row>
        <row r="249">
          <cell r="A249" t="str">
            <v>141620 CP - UL - CR - HF</v>
          </cell>
          <cell r="B249"/>
          <cell r="C249">
            <v>191892.76</v>
          </cell>
          <cell r="D249"/>
          <cell r="E249"/>
          <cell r="F249"/>
          <cell r="G249"/>
        </row>
        <row r="250">
          <cell r="A250" t="str">
            <v>141620 CP - UL - CR - HF</v>
          </cell>
          <cell r="B250"/>
          <cell r="C250">
            <v>191892.76</v>
          </cell>
          <cell r="D250"/>
          <cell r="E250"/>
          <cell r="F250"/>
          <cell r="G250"/>
        </row>
        <row r="251">
          <cell r="A251" t="str">
            <v>141700 CP - UL - PC - Konzer</v>
          </cell>
          <cell r="B251"/>
          <cell r="C251">
            <v>65871254.789999999</v>
          </cell>
          <cell r="D251"/>
          <cell r="E251"/>
          <cell r="F251"/>
          <cell r="G251"/>
        </row>
        <row r="252">
          <cell r="A252" t="str">
            <v>141700 CP - UL - PC - Konzerv. program</v>
          </cell>
          <cell r="B252"/>
          <cell r="C252">
            <v>65871254.789999999</v>
          </cell>
          <cell r="D252"/>
          <cell r="E252"/>
          <cell r="F252"/>
          <cell r="G252"/>
        </row>
        <row r="253">
          <cell r="A253" t="str">
            <v>141720 CP - UL - CR - Konzer</v>
          </cell>
          <cell r="B253"/>
          <cell r="C253">
            <v>6332398</v>
          </cell>
          <cell r="D253"/>
          <cell r="E253"/>
          <cell r="F253"/>
          <cell r="G253"/>
        </row>
        <row r="254">
          <cell r="A254" t="str">
            <v>141720 CP - UL - CR - Konzerv. Program</v>
          </cell>
          <cell r="B254"/>
          <cell r="C254">
            <v>6332398</v>
          </cell>
          <cell r="D254"/>
          <cell r="E254"/>
          <cell r="F254"/>
          <cell r="G254"/>
        </row>
        <row r="255">
          <cell r="A255" t="str">
            <v>141800 CP - UL - PC - Dynam.</v>
          </cell>
          <cell r="B255"/>
          <cell r="C255">
            <v>62792092.479999997</v>
          </cell>
          <cell r="D255"/>
          <cell r="E255"/>
          <cell r="F255"/>
          <cell r="G255"/>
        </row>
        <row r="256">
          <cell r="A256" t="str">
            <v>141800 CP - UL - PC - Dynam. program</v>
          </cell>
          <cell r="B256"/>
          <cell r="C256">
            <v>62792092.479999997</v>
          </cell>
          <cell r="D256"/>
          <cell r="E256"/>
          <cell r="F256"/>
          <cell r="G256"/>
        </row>
        <row r="257">
          <cell r="A257" t="str">
            <v>141820 CP - UL - CR - Dynami</v>
          </cell>
          <cell r="B257"/>
          <cell r="C257">
            <v>4262897.58</v>
          </cell>
          <cell r="D257"/>
          <cell r="E257"/>
          <cell r="F257"/>
          <cell r="G257"/>
        </row>
        <row r="258">
          <cell r="A258" t="str">
            <v>141820 CP - UL - CR - Dynamický program</v>
          </cell>
          <cell r="B258"/>
          <cell r="C258">
            <v>4262897.58</v>
          </cell>
          <cell r="D258"/>
          <cell r="E258"/>
          <cell r="F258"/>
          <cell r="G258"/>
        </row>
        <row r="259">
          <cell r="A259" t="str">
            <v>141900 CP - UL - PC - akciov</v>
          </cell>
          <cell r="B259"/>
          <cell r="C259">
            <v>308047980.17000002</v>
          </cell>
          <cell r="D259"/>
          <cell r="E259"/>
          <cell r="F259"/>
          <cell r="G259"/>
        </row>
        <row r="260">
          <cell r="A260" t="str">
            <v>141900 CP - UL - PC - akciový (INVEST)</v>
          </cell>
          <cell r="B260"/>
          <cell r="C260">
            <v>308047980.17000002</v>
          </cell>
          <cell r="D260"/>
          <cell r="E260"/>
          <cell r="F260"/>
          <cell r="G260"/>
        </row>
        <row r="261">
          <cell r="A261" t="str">
            <v>141920 CP - UL - CR - akciov</v>
          </cell>
          <cell r="B261"/>
          <cell r="C261">
            <v>-9735067.6699999999</v>
          </cell>
          <cell r="D261"/>
          <cell r="E261"/>
          <cell r="F261"/>
          <cell r="G261"/>
        </row>
        <row r="262">
          <cell r="A262" t="str">
            <v>141920 CP - UL - CR - akciový (INVEST)</v>
          </cell>
          <cell r="B262"/>
          <cell r="C262">
            <v>-9735067.6699999999</v>
          </cell>
          <cell r="D262"/>
          <cell r="E262"/>
          <cell r="F262"/>
          <cell r="G262"/>
        </row>
        <row r="263">
          <cell r="A263" t="str">
            <v>151735 RH -  měnový swap - (</v>
          </cell>
          <cell r="B263"/>
          <cell r="C263">
            <v>11978723.77</v>
          </cell>
          <cell r="D263"/>
          <cell r="E263"/>
          <cell r="F263"/>
          <cell r="G263"/>
        </row>
        <row r="264">
          <cell r="A264" t="str">
            <v>151735 RH -  měnový swap - (derivát)</v>
          </cell>
          <cell r="B264"/>
          <cell r="C264">
            <v>11978723.77</v>
          </cell>
          <cell r="D264"/>
          <cell r="E264"/>
          <cell r="F264"/>
          <cell r="G264"/>
        </row>
        <row r="265">
          <cell r="A265" t="str">
            <v>204100 Nehmotný majetek</v>
          </cell>
          <cell r="B265"/>
          <cell r="C265">
            <v>329152767.29000002</v>
          </cell>
          <cell r="D265"/>
          <cell r="E265"/>
          <cell r="F265"/>
          <cell r="G265"/>
        </row>
        <row r="266">
          <cell r="A266" t="str">
            <v>204100 Nehmotný majetek</v>
          </cell>
          <cell r="B266"/>
          <cell r="C266">
            <v>329152767.29000002</v>
          </cell>
          <cell r="D266"/>
          <cell r="E266"/>
          <cell r="F266"/>
          <cell r="G266"/>
        </row>
        <row r="267">
          <cell r="A267" t="str">
            <v>204500 Výsledková odložená d</v>
          </cell>
          <cell r="B267"/>
          <cell r="C267">
            <v>-3238733.37</v>
          </cell>
          <cell r="D267"/>
          <cell r="E267"/>
          <cell r="F267"/>
          <cell r="G267"/>
        </row>
        <row r="268">
          <cell r="A268" t="str">
            <v>204500 Výsledková odložená daň:</v>
          </cell>
          <cell r="B268"/>
          <cell r="C268">
            <v>-3238733.37</v>
          </cell>
          <cell r="D268"/>
          <cell r="E268"/>
          <cell r="F268"/>
          <cell r="G268"/>
        </row>
        <row r="269">
          <cell r="A269" t="str">
            <v xml:space="preserve">208100 Oprávky k nehmotnému </v>
          </cell>
          <cell r="B269"/>
          <cell r="C269">
            <v>-271026369.29000002</v>
          </cell>
          <cell r="D269"/>
          <cell r="E269"/>
          <cell r="F269"/>
          <cell r="G269"/>
        </row>
        <row r="270">
          <cell r="A270" t="str">
            <v>208100 Oprávky k nehmotnému majetku</v>
          </cell>
          <cell r="B270"/>
          <cell r="C270">
            <v>-271026369.29000002</v>
          </cell>
          <cell r="D270"/>
          <cell r="E270"/>
          <cell r="F270"/>
          <cell r="G270"/>
        </row>
        <row r="271">
          <cell r="A271" t="str">
            <v>211100 Movitý majetek - moto</v>
          </cell>
          <cell r="B271"/>
          <cell r="C271">
            <v>30796351</v>
          </cell>
          <cell r="D271"/>
          <cell r="E271"/>
          <cell r="F271"/>
          <cell r="G271"/>
        </row>
        <row r="272">
          <cell r="A272" t="str">
            <v>211100 Movitý majetek - motorová vozidla</v>
          </cell>
          <cell r="B272"/>
          <cell r="C272">
            <v>30796351</v>
          </cell>
          <cell r="D272"/>
          <cell r="E272"/>
          <cell r="F272"/>
          <cell r="G272"/>
        </row>
        <row r="273">
          <cell r="A273" t="str">
            <v>211200 Movitý majetek - výpo</v>
          </cell>
          <cell r="B273"/>
          <cell r="C273">
            <v>50619745.600000001</v>
          </cell>
          <cell r="D273"/>
          <cell r="E273"/>
          <cell r="F273"/>
          <cell r="G273"/>
        </row>
        <row r="274">
          <cell r="A274" t="str">
            <v>211200 Movitý majetek - výpočetní technika</v>
          </cell>
          <cell r="B274"/>
          <cell r="C274">
            <v>50619745.600000001</v>
          </cell>
          <cell r="D274"/>
          <cell r="E274"/>
          <cell r="F274"/>
          <cell r="G274"/>
        </row>
        <row r="275">
          <cell r="A275" t="str">
            <v>211300 Movitý majetek - osta</v>
          </cell>
          <cell r="B275"/>
          <cell r="C275">
            <v>24305926.699999999</v>
          </cell>
          <cell r="D275"/>
          <cell r="E275"/>
          <cell r="F275"/>
          <cell r="G275"/>
        </row>
        <row r="276">
          <cell r="A276" t="str">
            <v>211300 Movitý majetek - ostatní (stroje a zařízení, inven</v>
          </cell>
          <cell r="B276"/>
          <cell r="C276">
            <v>24305926.699999999</v>
          </cell>
          <cell r="D276"/>
          <cell r="E276"/>
          <cell r="F276"/>
          <cell r="G276"/>
        </row>
        <row r="277">
          <cell r="A277" t="str">
            <v>211600 Ostatní hmotný majete</v>
          </cell>
          <cell r="B277"/>
          <cell r="C277">
            <v>10061442</v>
          </cell>
          <cell r="D277"/>
          <cell r="E277"/>
          <cell r="F277"/>
          <cell r="G277"/>
        </row>
        <row r="278">
          <cell r="A278" t="str">
            <v>211600 Ostatní hmotný majetek odepisovaný</v>
          </cell>
          <cell r="B278"/>
          <cell r="C278">
            <v>10061442</v>
          </cell>
          <cell r="D278"/>
          <cell r="E278"/>
          <cell r="F278"/>
          <cell r="G278"/>
        </row>
        <row r="279">
          <cell r="A279" t="str">
            <v>216100 Hmotný majetek neodep</v>
          </cell>
          <cell r="B279"/>
          <cell r="C279">
            <v>1280485</v>
          </cell>
          <cell r="D279"/>
          <cell r="E279"/>
          <cell r="F279"/>
          <cell r="G279"/>
        </row>
        <row r="280">
          <cell r="A280" t="str">
            <v>216100 Hmotný majetek neodepisovaný</v>
          </cell>
          <cell r="B280"/>
          <cell r="C280">
            <v>1280485</v>
          </cell>
          <cell r="D280"/>
          <cell r="E280"/>
          <cell r="F280"/>
          <cell r="G280"/>
        </row>
        <row r="281">
          <cell r="A281" t="str">
            <v>218100 Oprávky k hmotnému ma</v>
          </cell>
          <cell r="B281"/>
          <cell r="C281">
            <v>-16131925</v>
          </cell>
          <cell r="D281"/>
          <cell r="E281"/>
          <cell r="F281"/>
          <cell r="G281"/>
        </row>
        <row r="282">
          <cell r="A282" t="str">
            <v>218100 Oprávky k hmotnému majetku odep. - motor. vozidla</v>
          </cell>
          <cell r="B282"/>
          <cell r="C282">
            <v>-16131925</v>
          </cell>
          <cell r="D282"/>
          <cell r="E282"/>
          <cell r="F282"/>
          <cell r="G282"/>
        </row>
        <row r="283">
          <cell r="A283" t="str">
            <v>218200 Oprávky k hmotnému ma</v>
          </cell>
          <cell r="B283"/>
          <cell r="C283">
            <v>-25116679.27</v>
          </cell>
          <cell r="D283"/>
          <cell r="E283"/>
          <cell r="F283"/>
          <cell r="G283"/>
        </row>
        <row r="284">
          <cell r="A284" t="str">
            <v>218200 Oprávky k hmotnému majetku odep. - výpočetní techn</v>
          </cell>
          <cell r="B284"/>
          <cell r="C284">
            <v>-25116679.27</v>
          </cell>
          <cell r="D284"/>
          <cell r="E284"/>
          <cell r="F284"/>
          <cell r="G284"/>
        </row>
        <row r="285">
          <cell r="A285" t="str">
            <v>218300 Oprávky k ost. hm. ma</v>
          </cell>
          <cell r="B285"/>
          <cell r="C285">
            <v>-11889315.699999999</v>
          </cell>
          <cell r="D285"/>
          <cell r="E285"/>
          <cell r="F285"/>
          <cell r="G285"/>
        </row>
        <row r="286">
          <cell r="A286" t="str">
            <v>218300 Oprávky k ost. hm. majetku odep. - stroje a zaříze</v>
          </cell>
          <cell r="B286"/>
          <cell r="C286">
            <v>-11889315.699999999</v>
          </cell>
          <cell r="D286"/>
          <cell r="E286"/>
          <cell r="F286"/>
          <cell r="G286"/>
        </row>
        <row r="287">
          <cell r="A287" t="str">
            <v>218600 Oprávky k ost. hm. ma</v>
          </cell>
          <cell r="B287"/>
          <cell r="C287">
            <v>-751175</v>
          </cell>
          <cell r="D287"/>
          <cell r="E287"/>
          <cell r="F287"/>
          <cell r="G287"/>
        </row>
        <row r="288">
          <cell r="A288" t="str">
            <v>218600 Oprávky k ost. hm. majetku odepis. - TZ</v>
          </cell>
          <cell r="B288"/>
          <cell r="C288">
            <v>-751175</v>
          </cell>
          <cell r="D288"/>
          <cell r="E288"/>
          <cell r="F288"/>
          <cell r="G288"/>
        </row>
        <row r="289">
          <cell r="A289" t="str">
            <v>221110 Pořízení NHM</v>
          </cell>
          <cell r="B289"/>
          <cell r="C289">
            <v>507849</v>
          </cell>
          <cell r="D289"/>
          <cell r="E289"/>
          <cell r="F289"/>
          <cell r="G289"/>
        </row>
        <row r="290">
          <cell r="A290" t="str">
            <v>221110 Pořízení NHM</v>
          </cell>
          <cell r="B290"/>
          <cell r="C290">
            <v>507849</v>
          </cell>
          <cell r="D290"/>
          <cell r="E290"/>
          <cell r="F290"/>
          <cell r="G290"/>
        </row>
        <row r="291">
          <cell r="A291" t="str">
            <v xml:space="preserve">221201 Technické zhodnocení </v>
          </cell>
          <cell r="B291"/>
          <cell r="C291">
            <v>72595</v>
          </cell>
          <cell r="D291"/>
          <cell r="E291"/>
          <cell r="F291"/>
          <cell r="G291"/>
        </row>
        <row r="292">
          <cell r="A292" t="str">
            <v>221201 Technické zhodnocení - hm.maj. - nezařazené</v>
          </cell>
          <cell r="B292"/>
          <cell r="C292">
            <v>72595</v>
          </cell>
          <cell r="D292"/>
          <cell r="E292"/>
          <cell r="F292"/>
          <cell r="G292"/>
        </row>
        <row r="293">
          <cell r="A293" t="str">
            <v>221210 Pořízení - dopravní p</v>
          </cell>
          <cell r="B293"/>
          <cell r="C293">
            <v>208683.6</v>
          </cell>
          <cell r="D293"/>
          <cell r="E293"/>
          <cell r="F293"/>
          <cell r="G293"/>
        </row>
        <row r="294">
          <cell r="A294" t="str">
            <v>221210 Pořízení - dopravní prostředky</v>
          </cell>
          <cell r="B294"/>
          <cell r="C294">
            <v>208683.6</v>
          </cell>
          <cell r="D294"/>
          <cell r="E294"/>
          <cell r="F294"/>
          <cell r="G294"/>
        </row>
        <row r="295">
          <cell r="A295" t="str">
            <v>221260 Pořízení - ostatní ma</v>
          </cell>
          <cell r="B295"/>
          <cell r="C295">
            <v>281430</v>
          </cell>
          <cell r="D295"/>
          <cell r="E295"/>
          <cell r="F295"/>
          <cell r="G295"/>
        </row>
        <row r="296">
          <cell r="A296" t="str">
            <v>221260 Pořízení - ostatní majetek odepisovaný</v>
          </cell>
          <cell r="B296"/>
          <cell r="C296">
            <v>281430</v>
          </cell>
          <cell r="D296"/>
          <cell r="E296"/>
          <cell r="F296"/>
          <cell r="G296"/>
        </row>
        <row r="297">
          <cell r="A297" t="str">
            <v>221301 Techn.zhodnocení (pro</v>
          </cell>
          <cell r="B297"/>
          <cell r="C297">
            <v>9208</v>
          </cell>
          <cell r="D297"/>
          <cell r="E297"/>
          <cell r="F297"/>
          <cell r="G297"/>
        </row>
        <row r="298">
          <cell r="A298" t="str">
            <v>221301 Techn.zhodnocení (pronajatý majetek) - nazař.</v>
          </cell>
          <cell r="B298"/>
          <cell r="C298">
            <v>9208</v>
          </cell>
          <cell r="D298"/>
          <cell r="E298"/>
          <cell r="F298"/>
          <cell r="G298"/>
        </row>
        <row r="299">
          <cell r="A299" t="str">
            <v>221310 Pořízení - budovy, po</v>
          </cell>
          <cell r="B299"/>
          <cell r="C299">
            <v>0</v>
          </cell>
          <cell r="D299"/>
          <cell r="E299"/>
          <cell r="F299"/>
          <cell r="G299"/>
        </row>
        <row r="300">
          <cell r="A300" t="str">
            <v>221310 Pořízení - budovy, pozemky</v>
          </cell>
          <cell r="B300"/>
          <cell r="C300">
            <v>0</v>
          </cell>
          <cell r="D300"/>
          <cell r="E300"/>
          <cell r="F300"/>
          <cell r="G300"/>
        </row>
        <row r="301">
          <cell r="A301" t="str">
            <v>221410 Pořízení DHM</v>
          </cell>
          <cell r="B301"/>
          <cell r="C301">
            <v>784489</v>
          </cell>
          <cell r="D301"/>
          <cell r="E301"/>
          <cell r="F301"/>
          <cell r="G301"/>
        </row>
        <row r="302">
          <cell r="A302" t="str">
            <v>221410 Pořízení DHM</v>
          </cell>
          <cell r="B302"/>
          <cell r="C302">
            <v>784489</v>
          </cell>
          <cell r="D302"/>
          <cell r="E302"/>
          <cell r="F302"/>
          <cell r="G302"/>
        </row>
        <row r="303">
          <cell r="A303" t="str">
            <v>222200 Zálohy na hmotný maje</v>
          </cell>
          <cell r="B303"/>
          <cell r="C303">
            <v>0</v>
          </cell>
          <cell r="D303"/>
          <cell r="E303"/>
          <cell r="F303"/>
          <cell r="G303"/>
        </row>
        <row r="304">
          <cell r="A304" t="str">
            <v>222200 Zálohy na hmotný majetek</v>
          </cell>
          <cell r="B304"/>
          <cell r="C304">
            <v>0</v>
          </cell>
          <cell r="D304"/>
          <cell r="E304"/>
          <cell r="F304"/>
          <cell r="G304"/>
        </row>
        <row r="305">
          <cell r="A305" t="str">
            <v>231101 Pokladna korunová</v>
          </cell>
          <cell r="B305"/>
          <cell r="C305">
            <v>32069</v>
          </cell>
          <cell r="D305"/>
          <cell r="E305"/>
          <cell r="F305"/>
          <cell r="G305"/>
        </row>
        <row r="306">
          <cell r="A306" t="str">
            <v>231101 Pokladna korunová</v>
          </cell>
          <cell r="B306"/>
          <cell r="C306">
            <v>32069</v>
          </cell>
          <cell r="D306"/>
          <cell r="E306"/>
          <cell r="F306"/>
          <cell r="G306"/>
        </row>
        <row r="307">
          <cell r="A307" t="str">
            <v xml:space="preserve">231210 Pokladna zahraniční- </v>
          </cell>
          <cell r="B307"/>
          <cell r="C307">
            <v>9212.25</v>
          </cell>
          <cell r="D307"/>
          <cell r="E307"/>
          <cell r="F307"/>
          <cell r="G307"/>
        </row>
        <row r="308">
          <cell r="A308" t="str">
            <v>231210 Pokladna zahraniční- EUR</v>
          </cell>
          <cell r="B308"/>
          <cell r="C308">
            <v>9212.25</v>
          </cell>
          <cell r="D308"/>
          <cell r="E308"/>
          <cell r="F308"/>
          <cell r="G308"/>
        </row>
        <row r="309">
          <cell r="A309" t="str">
            <v>232300 Stravenky</v>
          </cell>
          <cell r="B309"/>
          <cell r="C309">
            <v>50480</v>
          </cell>
          <cell r="D309"/>
          <cell r="E309"/>
          <cell r="F309"/>
          <cell r="G309"/>
        </row>
        <row r="310">
          <cell r="A310" t="str">
            <v>232300 Stravenky</v>
          </cell>
          <cell r="B310"/>
          <cell r="C310">
            <v>50480</v>
          </cell>
          <cell r="D310"/>
          <cell r="E310"/>
          <cell r="F310"/>
          <cell r="G310"/>
        </row>
        <row r="311">
          <cell r="A311" t="str">
            <v>235150 Běžný účet - sběrný -</v>
          </cell>
          <cell r="B311"/>
          <cell r="C311">
            <v>33295.71</v>
          </cell>
          <cell r="D311"/>
          <cell r="E311"/>
          <cell r="F311"/>
          <cell r="G311"/>
        </row>
        <row r="312">
          <cell r="A312" t="str">
            <v>235150 Běžný účet - sběrný - ČS (1205841369/0800)</v>
          </cell>
          <cell r="B312"/>
          <cell r="C312">
            <v>33295.71</v>
          </cell>
          <cell r="D312"/>
          <cell r="E312"/>
          <cell r="F312"/>
          <cell r="G312"/>
        </row>
        <row r="313">
          <cell r="A313" t="str">
            <v>235151 Běžný účet - ČS (1205</v>
          </cell>
          <cell r="B313"/>
          <cell r="C313">
            <v>534309.11</v>
          </cell>
          <cell r="D313"/>
          <cell r="E313"/>
          <cell r="F313"/>
          <cell r="G313"/>
        </row>
        <row r="314">
          <cell r="A314" t="str">
            <v>235151 Běžný účet - ČS (1205843399/0800)</v>
          </cell>
          <cell r="B314"/>
          <cell r="C314">
            <v>534309.11</v>
          </cell>
          <cell r="D314"/>
          <cell r="E314"/>
          <cell r="F314"/>
          <cell r="G314"/>
        </row>
        <row r="315">
          <cell r="A315" t="str">
            <v>235159 Běžný účet - ČS (1210</v>
          </cell>
          <cell r="B315"/>
          <cell r="C315">
            <v>2197141.42</v>
          </cell>
          <cell r="D315"/>
          <cell r="E315"/>
          <cell r="F315"/>
          <cell r="G315"/>
        </row>
        <row r="316">
          <cell r="A316" t="str">
            <v>235159 Běžný účet - ČS (1210836329/0800)</v>
          </cell>
          <cell r="B316"/>
          <cell r="C316">
            <v>2197141.42</v>
          </cell>
          <cell r="D316"/>
          <cell r="E316"/>
          <cell r="F316"/>
          <cell r="G316"/>
        </row>
        <row r="317">
          <cell r="A317" t="str">
            <v>235160 BÚ-SU 1210205359/0800</v>
          </cell>
          <cell r="B317"/>
          <cell r="C317">
            <v>21800756.27</v>
          </cell>
          <cell r="D317"/>
          <cell r="E317"/>
          <cell r="F317"/>
          <cell r="G317"/>
        </row>
        <row r="318">
          <cell r="A318" t="str">
            <v>235160 BÚ-SU 1210205359/0800 ŽP</v>
          </cell>
          <cell r="B318"/>
          <cell r="C318">
            <v>21800756.27</v>
          </cell>
          <cell r="D318"/>
          <cell r="E318"/>
          <cell r="F318"/>
          <cell r="G318"/>
        </row>
        <row r="319">
          <cell r="A319" t="str">
            <v>235222 Inkasní účet-životní-</v>
          </cell>
          <cell r="B319"/>
          <cell r="C319">
            <v>3000</v>
          </cell>
          <cell r="D319"/>
          <cell r="E319"/>
          <cell r="F319"/>
          <cell r="G319"/>
        </row>
        <row r="320">
          <cell r="A320" t="str">
            <v>235222 Inkasní účet-životní-flexi (30015-1205841369/0800)</v>
          </cell>
          <cell r="B320"/>
          <cell r="C320">
            <v>3000</v>
          </cell>
          <cell r="D320"/>
          <cell r="E320"/>
          <cell r="F320"/>
          <cell r="G320"/>
        </row>
        <row r="321">
          <cell r="A321" t="str">
            <v>235223 Inkasní účet - poj.ži</v>
          </cell>
          <cell r="B321"/>
          <cell r="C321">
            <v>3000</v>
          </cell>
          <cell r="D321"/>
          <cell r="E321"/>
          <cell r="F321"/>
          <cell r="G321"/>
        </row>
        <row r="322">
          <cell r="A322" t="str">
            <v>235223 Inkasní účet - poj.životní 230017-1205841369/0800</v>
          </cell>
          <cell r="B322"/>
          <cell r="C322">
            <v>3000</v>
          </cell>
          <cell r="D322"/>
          <cell r="E322"/>
          <cell r="F322"/>
          <cell r="G322"/>
        </row>
        <row r="323">
          <cell r="A323" t="str">
            <v>235224 Inkasní účet-Unit-Lin</v>
          </cell>
          <cell r="B323"/>
          <cell r="C323">
            <v>3000</v>
          </cell>
          <cell r="D323"/>
          <cell r="E323"/>
          <cell r="F323"/>
          <cell r="G323"/>
        </row>
        <row r="324">
          <cell r="A324" t="str">
            <v>235224 Inkasní účet-Unit-Linked 1210230319/0800</v>
          </cell>
          <cell r="B324"/>
          <cell r="C324">
            <v>3000</v>
          </cell>
          <cell r="D324"/>
          <cell r="E324"/>
          <cell r="F324"/>
          <cell r="G324"/>
        </row>
        <row r="325">
          <cell r="A325" t="str">
            <v xml:space="preserve">235270 Inkasní účet-úraz NP </v>
          </cell>
          <cell r="B325"/>
          <cell r="C325">
            <v>3000</v>
          </cell>
          <cell r="D325"/>
          <cell r="E325"/>
          <cell r="F325"/>
          <cell r="G325"/>
        </row>
        <row r="326">
          <cell r="A326" t="str">
            <v>235270 Inkasní účet-úraz NP 340013-1205841369/0800)</v>
          </cell>
          <cell r="B326"/>
          <cell r="C326">
            <v>3000</v>
          </cell>
          <cell r="D326"/>
          <cell r="E326"/>
          <cell r="F326"/>
          <cell r="G326"/>
        </row>
        <row r="327">
          <cell r="A327" t="str">
            <v>235280 Inkasní účet-CPV NP 4</v>
          </cell>
          <cell r="B327"/>
          <cell r="C327">
            <v>3000</v>
          </cell>
          <cell r="D327"/>
          <cell r="E327"/>
          <cell r="F327"/>
          <cell r="G327"/>
        </row>
        <row r="328">
          <cell r="A328" t="str">
            <v>235280 Inkasní účet-CPV NP 4564566542/0800)</v>
          </cell>
          <cell r="B328"/>
          <cell r="C328">
            <v>3000</v>
          </cell>
          <cell r="D328"/>
          <cell r="E328"/>
          <cell r="F328"/>
          <cell r="G328"/>
        </row>
        <row r="329">
          <cell r="A329" t="str">
            <v>235324 Škodní účet - Unit-Li</v>
          </cell>
          <cell r="B329"/>
          <cell r="C329">
            <v>65052.49</v>
          </cell>
          <cell r="D329"/>
          <cell r="E329"/>
          <cell r="F329"/>
          <cell r="G329"/>
        </row>
        <row r="330">
          <cell r="A330" t="str">
            <v>235324 Škodní účet - Unit-Linked 1210231389/0800</v>
          </cell>
          <cell r="B330"/>
          <cell r="C330">
            <v>65052.49</v>
          </cell>
          <cell r="D330"/>
          <cell r="E330"/>
          <cell r="F330"/>
          <cell r="G330"/>
        </row>
        <row r="331">
          <cell r="A331" t="str">
            <v>235325 Škodní účet - život f</v>
          </cell>
          <cell r="B331"/>
          <cell r="C331">
            <v>19781.93</v>
          </cell>
          <cell r="D331"/>
          <cell r="E331"/>
          <cell r="F331"/>
          <cell r="G331"/>
        </row>
        <row r="332">
          <cell r="A332" t="str">
            <v>235325 Škodní účet - život flexi ČS360014-1205841369/0800</v>
          </cell>
          <cell r="B332"/>
          <cell r="C332">
            <v>19781.93</v>
          </cell>
          <cell r="D332"/>
          <cell r="E332"/>
          <cell r="F332"/>
          <cell r="G332"/>
        </row>
        <row r="333">
          <cell r="A333" t="str">
            <v>235353 Škodní účet - život -</v>
          </cell>
          <cell r="B333"/>
          <cell r="C333">
            <v>1889557.22</v>
          </cell>
          <cell r="D333"/>
          <cell r="E333"/>
          <cell r="F333"/>
          <cell r="G333"/>
        </row>
        <row r="334">
          <cell r="A334" t="str">
            <v>235353 Škodní účet - život - ČS 40029-1205841369/0800</v>
          </cell>
          <cell r="B334"/>
          <cell r="C334">
            <v>1889557.22</v>
          </cell>
          <cell r="D334"/>
          <cell r="E334"/>
          <cell r="F334"/>
          <cell r="G334"/>
        </row>
        <row r="335">
          <cell r="A335" t="str">
            <v>235370 Škodní účet - úraz NP</v>
          </cell>
          <cell r="B335"/>
          <cell r="C335">
            <v>26801.17</v>
          </cell>
          <cell r="D335"/>
          <cell r="E335"/>
          <cell r="F335"/>
          <cell r="G335"/>
        </row>
        <row r="336">
          <cell r="A336" t="str">
            <v>235370 Škodní účet - úraz NP 350019-1205841369/0800</v>
          </cell>
          <cell r="B336"/>
          <cell r="C336">
            <v>26801.17</v>
          </cell>
          <cell r="D336"/>
          <cell r="E336"/>
          <cell r="F336"/>
          <cell r="G336"/>
        </row>
        <row r="337">
          <cell r="A337" t="str">
            <v>235500 Běžný účet - ČS (1201</v>
          </cell>
          <cell r="B337"/>
          <cell r="C337">
            <v>470656.76</v>
          </cell>
          <cell r="D337"/>
          <cell r="E337"/>
          <cell r="F337"/>
          <cell r="G337"/>
        </row>
        <row r="338">
          <cell r="A338" t="str">
            <v>235500 Běžný účet - ČS (1201251329/0800)</v>
          </cell>
          <cell r="B338"/>
          <cell r="C338">
            <v>470656.76</v>
          </cell>
          <cell r="D338"/>
          <cell r="E338"/>
          <cell r="F338"/>
          <cell r="G338"/>
        </row>
        <row r="339">
          <cell r="A339" t="str">
            <v>235510 BÚ-994404-0849213005/</v>
          </cell>
          <cell r="B339"/>
          <cell r="C339">
            <v>435883.02</v>
          </cell>
          <cell r="D339"/>
          <cell r="E339"/>
          <cell r="F339"/>
          <cell r="G339"/>
        </row>
        <row r="340">
          <cell r="A340" t="str">
            <v>235510 BÚ-994404-0849213005/0800 ŽP</v>
          </cell>
          <cell r="B340"/>
          <cell r="C340">
            <v>435883.02</v>
          </cell>
          <cell r="D340"/>
          <cell r="E340"/>
          <cell r="F340"/>
          <cell r="G340"/>
        </row>
        <row r="341">
          <cell r="A341" t="str">
            <v>235520 Bankovní účet 994404-</v>
          </cell>
          <cell r="B341"/>
          <cell r="C341">
            <v>65408.44</v>
          </cell>
          <cell r="D341"/>
          <cell r="E341"/>
          <cell r="F341"/>
          <cell r="G341"/>
        </row>
        <row r="342">
          <cell r="A342" t="str">
            <v>235520 Bankovní účet 994404-949213002/0800  NP</v>
          </cell>
          <cell r="B342"/>
          <cell r="C342">
            <v>65408.44</v>
          </cell>
          <cell r="D342"/>
          <cell r="E342"/>
          <cell r="F342"/>
          <cell r="G342"/>
        </row>
        <row r="343">
          <cell r="A343" t="str">
            <v>235530 BÚ-910442/0800 ŽP</v>
          </cell>
          <cell r="B343"/>
          <cell r="C343">
            <v>219157.85</v>
          </cell>
          <cell r="D343"/>
          <cell r="E343"/>
          <cell r="F343"/>
          <cell r="G343"/>
        </row>
        <row r="344">
          <cell r="A344" t="str">
            <v>235530 BÚ-910442/0800 ŽP</v>
          </cell>
          <cell r="B344"/>
          <cell r="C344">
            <v>219157.85</v>
          </cell>
          <cell r="D344"/>
          <cell r="E344"/>
          <cell r="F344"/>
          <cell r="G344"/>
        </row>
        <row r="345">
          <cell r="A345" t="str">
            <v>235531 BÚ-910602/0800 ŽP</v>
          </cell>
          <cell r="B345"/>
          <cell r="C345">
            <v>42.65</v>
          </cell>
          <cell r="D345"/>
          <cell r="E345"/>
          <cell r="F345"/>
          <cell r="G345"/>
        </row>
        <row r="346">
          <cell r="A346" t="str">
            <v>235531 BÚ-910602/0800 ŽP</v>
          </cell>
          <cell r="B346"/>
          <cell r="C346">
            <v>42.65</v>
          </cell>
          <cell r="D346"/>
          <cell r="E346"/>
          <cell r="F346"/>
          <cell r="G346"/>
        </row>
        <row r="347">
          <cell r="A347" t="str">
            <v>235532 BÚ-910522/0800 ŽP</v>
          </cell>
          <cell r="B347"/>
          <cell r="C347">
            <v>8933.84</v>
          </cell>
          <cell r="D347"/>
          <cell r="E347"/>
          <cell r="F347"/>
          <cell r="G347"/>
        </row>
        <row r="348">
          <cell r="A348" t="str">
            <v>235532 BÚ-910522/0800 ŽP</v>
          </cell>
          <cell r="B348"/>
          <cell r="C348">
            <v>8933.84</v>
          </cell>
          <cell r="D348"/>
          <cell r="E348"/>
          <cell r="F348"/>
          <cell r="G348"/>
        </row>
        <row r="349">
          <cell r="A349" t="str">
            <v>235533 BÚ-910872/0800 ŽP</v>
          </cell>
          <cell r="B349"/>
          <cell r="C349">
            <v>2924178.29</v>
          </cell>
          <cell r="D349"/>
          <cell r="E349"/>
          <cell r="F349"/>
          <cell r="G349"/>
        </row>
        <row r="350">
          <cell r="A350" t="str">
            <v>235533 BÚ-910872/0800 ŽP</v>
          </cell>
          <cell r="B350"/>
          <cell r="C350">
            <v>2924178.29</v>
          </cell>
          <cell r="D350"/>
          <cell r="E350"/>
          <cell r="F350"/>
          <cell r="G350"/>
        </row>
        <row r="351">
          <cell r="A351" t="str">
            <v>235534 BÚ-910792/0800 ŽP</v>
          </cell>
          <cell r="B351"/>
          <cell r="C351">
            <v>12.62</v>
          </cell>
          <cell r="D351"/>
          <cell r="E351"/>
          <cell r="F351"/>
          <cell r="G351"/>
        </row>
        <row r="352">
          <cell r="A352" t="str">
            <v>235534 BÚ-910792/0800 ŽP</v>
          </cell>
          <cell r="B352"/>
          <cell r="C352">
            <v>12.62</v>
          </cell>
          <cell r="D352"/>
          <cell r="E352"/>
          <cell r="F352"/>
          <cell r="G352"/>
        </row>
        <row r="353">
          <cell r="A353" t="str">
            <v>235535 BÚ-1155012/0800 ŽP</v>
          </cell>
          <cell r="B353"/>
          <cell r="C353">
            <v>1164440.17</v>
          </cell>
          <cell r="D353"/>
          <cell r="E353"/>
          <cell r="F353"/>
          <cell r="G353"/>
        </row>
        <row r="354">
          <cell r="A354" t="str">
            <v>235535 BÚ-1155012/0800 ŽP</v>
          </cell>
          <cell r="B354"/>
          <cell r="C354">
            <v>1164440.17</v>
          </cell>
          <cell r="D354"/>
          <cell r="E354"/>
          <cell r="F354"/>
          <cell r="G354"/>
        </row>
        <row r="355">
          <cell r="A355" t="str">
            <v>235538 BÚ-2378752/0800 ŽP</v>
          </cell>
          <cell r="B355"/>
          <cell r="C355">
            <v>41761.910000000003</v>
          </cell>
          <cell r="D355"/>
          <cell r="E355"/>
          <cell r="F355"/>
          <cell r="G355"/>
        </row>
        <row r="356">
          <cell r="A356" t="str">
            <v>235538 BÚ-2378752/0800 ŽP</v>
          </cell>
          <cell r="B356"/>
          <cell r="C356">
            <v>41761.910000000003</v>
          </cell>
          <cell r="D356"/>
          <cell r="E356"/>
          <cell r="F356"/>
          <cell r="G356"/>
        </row>
        <row r="357">
          <cell r="A357" t="str">
            <v>235540 BÚ-1321332/0800 ŽP</v>
          </cell>
          <cell r="B357"/>
          <cell r="C357">
            <v>16553.560000000001</v>
          </cell>
          <cell r="D357"/>
          <cell r="E357"/>
          <cell r="F357"/>
          <cell r="G357"/>
        </row>
        <row r="358">
          <cell r="A358" t="str">
            <v>235540 BÚ-1321332/0800 ŽP</v>
          </cell>
          <cell r="B358"/>
          <cell r="C358">
            <v>16553.560000000001</v>
          </cell>
          <cell r="D358"/>
          <cell r="E358"/>
          <cell r="F358"/>
          <cell r="G358"/>
        </row>
        <row r="359">
          <cell r="A359" t="str">
            <v>235541 BÚ-4951372/0800 ŽP</v>
          </cell>
          <cell r="B359"/>
          <cell r="C359">
            <v>84728.34</v>
          </cell>
          <cell r="D359"/>
          <cell r="E359"/>
          <cell r="F359"/>
          <cell r="G359"/>
        </row>
        <row r="360">
          <cell r="A360" t="str">
            <v>235541 BÚ-4951372/0800 ŽP</v>
          </cell>
          <cell r="B360"/>
          <cell r="C360">
            <v>84728.34</v>
          </cell>
          <cell r="D360"/>
          <cell r="E360"/>
          <cell r="F360"/>
          <cell r="G360"/>
        </row>
        <row r="361">
          <cell r="A361" t="str">
            <v>235542 BÚ-4951452/0800  ŽP</v>
          </cell>
          <cell r="B361"/>
          <cell r="C361">
            <v>59152.88</v>
          </cell>
          <cell r="D361"/>
          <cell r="E361"/>
          <cell r="F361"/>
          <cell r="G361"/>
        </row>
        <row r="362">
          <cell r="A362" t="str">
            <v>235542 BÚ-4951452/0800  ŽP</v>
          </cell>
          <cell r="B362"/>
          <cell r="C362">
            <v>59152.88</v>
          </cell>
          <cell r="D362"/>
          <cell r="E362"/>
          <cell r="F362"/>
          <cell r="G362"/>
        </row>
        <row r="363">
          <cell r="A363" t="str">
            <v>235900 BÚ-1006005050/5500 ŽP</v>
          </cell>
          <cell r="B363"/>
          <cell r="C363">
            <v>225804.4</v>
          </cell>
          <cell r="D363"/>
          <cell r="E363"/>
          <cell r="F363"/>
          <cell r="G363"/>
        </row>
        <row r="364">
          <cell r="A364" t="str">
            <v>235900 BÚ-1006005050/5500 ŽP</v>
          </cell>
          <cell r="B364"/>
          <cell r="C364">
            <v>225804.4</v>
          </cell>
          <cell r="D364"/>
          <cell r="E364"/>
          <cell r="F364"/>
          <cell r="G364"/>
        </row>
        <row r="365">
          <cell r="A365" t="str">
            <v>235991 BÚ-056020-0989406263/</v>
          </cell>
          <cell r="B365"/>
          <cell r="C365">
            <v>2332915.9300000002</v>
          </cell>
          <cell r="D365"/>
          <cell r="E365"/>
          <cell r="F365"/>
          <cell r="G365"/>
        </row>
        <row r="366">
          <cell r="A366" t="str">
            <v>235991 BÚ-056020-0989406263/0800 ŽP</v>
          </cell>
          <cell r="B366"/>
          <cell r="C366">
            <v>2332915.9300000002</v>
          </cell>
          <cell r="D366"/>
          <cell r="E366"/>
          <cell r="F366"/>
          <cell r="G366"/>
        </row>
        <row r="367">
          <cell r="A367" t="str">
            <v>251100 Zásoby</v>
          </cell>
          <cell r="B367"/>
          <cell r="C367">
            <v>0</v>
          </cell>
          <cell r="D367"/>
          <cell r="E367"/>
          <cell r="F367"/>
          <cell r="G367"/>
        </row>
        <row r="368">
          <cell r="A368" t="str">
            <v>251100 Zásoby</v>
          </cell>
          <cell r="B368"/>
          <cell r="C368">
            <v>0</v>
          </cell>
          <cell r="D368"/>
          <cell r="E368"/>
          <cell r="F368"/>
          <cell r="G368"/>
        </row>
        <row r="369">
          <cell r="A369" t="str">
            <v>301110 Ostatní (618) technic</v>
          </cell>
          <cell r="B369"/>
          <cell r="C369">
            <v>-3834.1</v>
          </cell>
          <cell r="D369"/>
          <cell r="E369"/>
          <cell r="F369"/>
          <cell r="G369"/>
        </row>
        <row r="370">
          <cell r="A370" t="str">
            <v>301110 Ostatní (618) technické výnosy</v>
          </cell>
          <cell r="B370"/>
          <cell r="C370">
            <v>-3834.1</v>
          </cell>
          <cell r="D370"/>
          <cell r="E370"/>
          <cell r="F370"/>
          <cell r="G370"/>
        </row>
        <row r="371">
          <cell r="A371" t="str">
            <v>301110 Ostatní (647) technic</v>
          </cell>
          <cell r="B371"/>
          <cell r="C371">
            <v>-1047466.55</v>
          </cell>
          <cell r="D371"/>
          <cell r="E371"/>
          <cell r="F371"/>
          <cell r="G371"/>
        </row>
        <row r="372">
          <cell r="A372" t="str">
            <v>301110 Ostatní (647) technické výnosy</v>
          </cell>
          <cell r="B372"/>
          <cell r="C372">
            <v>-1047466.55</v>
          </cell>
          <cell r="D372"/>
          <cell r="E372"/>
          <cell r="F372"/>
          <cell r="G372"/>
        </row>
        <row r="373">
          <cell r="A373" t="str">
            <v>301110 Výnosy z ost.složek f</v>
          </cell>
          <cell r="B373"/>
          <cell r="C373">
            <v>-53.14</v>
          </cell>
          <cell r="D373"/>
          <cell r="E373"/>
          <cell r="F373"/>
          <cell r="G373"/>
        </row>
        <row r="374">
          <cell r="A374" t="str">
            <v>301110 Výnosy z ost.složek fin.umístění</v>
          </cell>
          <cell r="B374"/>
          <cell r="C374">
            <v>-53.14</v>
          </cell>
          <cell r="D374"/>
          <cell r="E374"/>
          <cell r="F374"/>
          <cell r="G374"/>
        </row>
        <row r="375">
          <cell r="A375" t="str">
            <v>301110 ŽP Úroky z bank. účtů</v>
          </cell>
          <cell r="B375"/>
          <cell r="C375">
            <v>-4937281.29</v>
          </cell>
          <cell r="D375"/>
          <cell r="E375"/>
          <cell r="F375"/>
          <cell r="G375"/>
        </row>
        <row r="376">
          <cell r="A376" t="str">
            <v>301110 ŽP Úroky z bank. účtů:</v>
          </cell>
          <cell r="B376"/>
          <cell r="C376">
            <v>-4937281.29</v>
          </cell>
          <cell r="D376"/>
          <cell r="E376"/>
          <cell r="F376"/>
          <cell r="G376"/>
        </row>
        <row r="377">
          <cell r="A377" t="str">
            <v xml:space="preserve">301120 Předepsané  pojistné </v>
          </cell>
          <cell r="B377"/>
          <cell r="C377">
            <v>29876044.640000001</v>
          </cell>
          <cell r="D377"/>
          <cell r="E377"/>
          <cell r="F377"/>
          <cell r="G377"/>
        </row>
        <row r="378">
          <cell r="A378" t="str">
            <v>301120 Předepsané  pojistné Z</v>
          </cell>
          <cell r="B378"/>
          <cell r="C378">
            <v>29876044.640000001</v>
          </cell>
          <cell r="D378"/>
          <cell r="E378"/>
          <cell r="F378"/>
          <cell r="G378"/>
        </row>
        <row r="379">
          <cell r="A379" t="str">
            <v xml:space="preserve">301124 Předepsané  pojistné </v>
          </cell>
          <cell r="B379"/>
          <cell r="C379">
            <v>82523007.599999994</v>
          </cell>
          <cell r="D379"/>
          <cell r="E379"/>
          <cell r="F379"/>
          <cell r="G379"/>
        </row>
        <row r="380">
          <cell r="A380" t="str">
            <v>301124 Předepsané  pojistné Unit Linked</v>
          </cell>
          <cell r="B380"/>
          <cell r="C380">
            <v>82523007.599999994</v>
          </cell>
          <cell r="D380"/>
          <cell r="E380"/>
          <cell r="F380"/>
          <cell r="G380"/>
        </row>
        <row r="381">
          <cell r="A381" t="str">
            <v xml:space="preserve">301125 Předepsané  pojistné </v>
          </cell>
          <cell r="B381"/>
          <cell r="C381">
            <v>24881736.350000001</v>
          </cell>
          <cell r="D381"/>
          <cell r="E381"/>
          <cell r="F381"/>
          <cell r="G381"/>
        </row>
        <row r="382">
          <cell r="A382" t="str">
            <v>301125 Předepsané  pojistné FZ</v>
          </cell>
          <cell r="B382"/>
          <cell r="C382">
            <v>24881736.350000001</v>
          </cell>
          <cell r="D382"/>
          <cell r="E382"/>
          <cell r="F382"/>
          <cell r="G382"/>
        </row>
        <row r="383">
          <cell r="A383" t="str">
            <v>301130 Výnosy z ost.složek f</v>
          </cell>
          <cell r="B383"/>
          <cell r="C383">
            <v>-3258063.18</v>
          </cell>
          <cell r="D383"/>
          <cell r="E383"/>
          <cell r="F383"/>
          <cell r="G383"/>
        </row>
        <row r="384">
          <cell r="A384" t="str">
            <v>301130 Výnosy z ost.složek fin.umístění</v>
          </cell>
          <cell r="B384"/>
          <cell r="C384">
            <v>-3258063.18</v>
          </cell>
          <cell r="D384"/>
          <cell r="E384"/>
          <cell r="F384"/>
          <cell r="G384"/>
        </row>
        <row r="385">
          <cell r="A385" t="str">
            <v>301130 ŽP výnosy z ost.sl.fi</v>
          </cell>
          <cell r="B385"/>
          <cell r="C385">
            <v>-64738137.920000002</v>
          </cell>
          <cell r="D385"/>
          <cell r="E385"/>
          <cell r="F385"/>
          <cell r="G385"/>
        </row>
        <row r="386">
          <cell r="A386" t="str">
            <v>301130 ŽP výnosy z ost.sl.fin.um.:</v>
          </cell>
          <cell r="B386"/>
          <cell r="C386">
            <v>-64738137.920000002</v>
          </cell>
          <cell r="D386"/>
          <cell r="E386"/>
          <cell r="F386"/>
          <cell r="G386"/>
        </row>
        <row r="387">
          <cell r="A387" t="str">
            <v xml:space="preserve">301170 Předepsané  pojistné </v>
          </cell>
          <cell r="B387"/>
          <cell r="C387">
            <v>2901228.86</v>
          </cell>
          <cell r="D387"/>
          <cell r="E387"/>
          <cell r="F387"/>
          <cell r="G387"/>
        </row>
        <row r="388">
          <cell r="A388" t="str">
            <v>301170 Předepsané  pojistné U</v>
          </cell>
          <cell r="B388"/>
          <cell r="C388">
            <v>2901228.86</v>
          </cell>
          <cell r="D388"/>
          <cell r="E388"/>
          <cell r="F388"/>
          <cell r="G388"/>
        </row>
        <row r="389">
          <cell r="A389" t="str">
            <v xml:space="preserve">301180 Předepsané  pojistné </v>
          </cell>
          <cell r="B389"/>
          <cell r="C389">
            <v>973132</v>
          </cell>
          <cell r="D389"/>
          <cell r="E389"/>
          <cell r="F389"/>
          <cell r="G389"/>
        </row>
        <row r="390">
          <cell r="A390" t="str">
            <v>301180 Předepsané  pojistné CPV</v>
          </cell>
          <cell r="B390"/>
          <cell r="C390">
            <v>973132</v>
          </cell>
          <cell r="D390"/>
          <cell r="E390"/>
          <cell r="F390"/>
          <cell r="G390"/>
        </row>
        <row r="391">
          <cell r="A391" t="str">
            <v>301300 ŽP Výnosy z ost.slož.</v>
          </cell>
          <cell r="B391"/>
          <cell r="C391">
            <v>-18553468.91</v>
          </cell>
          <cell r="D391"/>
          <cell r="E391"/>
          <cell r="F391"/>
          <cell r="G391"/>
        </row>
        <row r="392">
          <cell r="A392" t="str">
            <v>301300 ŽP Výnosy z ost.slož.fin.umístění:</v>
          </cell>
          <cell r="B392"/>
          <cell r="C392">
            <v>-18553468.91</v>
          </cell>
          <cell r="D392"/>
          <cell r="E392"/>
          <cell r="F392"/>
          <cell r="G392"/>
        </row>
        <row r="393">
          <cell r="A393" t="str">
            <v>301510 Výnosy z pozemků a st</v>
          </cell>
          <cell r="B393"/>
          <cell r="C393">
            <v>-46254</v>
          </cell>
          <cell r="D393"/>
          <cell r="E393"/>
          <cell r="F393"/>
          <cell r="G393"/>
        </row>
        <row r="394">
          <cell r="A394" t="str">
            <v>301510 Výnosy z pozemků a staveb</v>
          </cell>
          <cell r="B394"/>
          <cell r="C394">
            <v>-46254</v>
          </cell>
          <cell r="D394"/>
          <cell r="E394"/>
          <cell r="F394"/>
          <cell r="G394"/>
        </row>
        <row r="395">
          <cell r="A395" t="str">
            <v>302100 Pohledávky za zprostř</v>
          </cell>
          <cell r="B395"/>
          <cell r="C395">
            <v>13304.8</v>
          </cell>
          <cell r="D395"/>
          <cell r="E395"/>
          <cell r="F395"/>
          <cell r="G395"/>
        </row>
        <row r="396">
          <cell r="A396" t="str">
            <v>302100 Pohledávky za zprostředkovateli</v>
          </cell>
          <cell r="B396"/>
          <cell r="C396">
            <v>13304.8</v>
          </cell>
          <cell r="D396"/>
          <cell r="E396"/>
          <cell r="F396"/>
          <cell r="G396"/>
        </row>
        <row r="397">
          <cell r="A397" t="str">
            <v>302960 Pohledávky za zprostř</v>
          </cell>
          <cell r="B397"/>
          <cell r="C397">
            <v>19205381</v>
          </cell>
          <cell r="D397"/>
          <cell r="E397"/>
          <cell r="F397"/>
          <cell r="G397"/>
        </row>
        <row r="398">
          <cell r="A398" t="str">
            <v>302960 Pohledávky za zprostředkovateli-inkasované pojistn</v>
          </cell>
          <cell r="B398"/>
          <cell r="C398">
            <v>19205381</v>
          </cell>
          <cell r="D398"/>
          <cell r="E398"/>
          <cell r="F398"/>
          <cell r="G398"/>
        </row>
        <row r="399">
          <cell r="A399" t="str">
            <v>303110 NP - Ostatní technick</v>
          </cell>
          <cell r="B399"/>
          <cell r="C399">
            <v>988641.59</v>
          </cell>
          <cell r="D399"/>
          <cell r="E399"/>
          <cell r="F399"/>
          <cell r="G399"/>
        </row>
        <row r="400">
          <cell r="A400" t="str">
            <v>303110 NP - Ostatní technické náklady</v>
          </cell>
          <cell r="B400"/>
          <cell r="C400">
            <v>988641.59</v>
          </cell>
          <cell r="D400"/>
          <cell r="E400"/>
          <cell r="F400"/>
          <cell r="G400"/>
        </row>
        <row r="401">
          <cell r="A401" t="str">
            <v>303110 ŽP - Ostatní technick</v>
          </cell>
          <cell r="B401"/>
          <cell r="C401">
            <v>79412830.629999995</v>
          </cell>
          <cell r="D401"/>
          <cell r="E401"/>
          <cell r="F401"/>
          <cell r="G401"/>
        </row>
        <row r="402">
          <cell r="A402" t="str">
            <v>303110 ŽP - Ostatní technické náklady ŽP</v>
          </cell>
          <cell r="B402"/>
          <cell r="C402">
            <v>79412830.629999995</v>
          </cell>
          <cell r="D402"/>
          <cell r="E402"/>
          <cell r="F402"/>
          <cell r="G402"/>
        </row>
        <row r="403">
          <cell r="A403" t="str">
            <v>303210 Ostatní (618) technic</v>
          </cell>
          <cell r="B403"/>
          <cell r="C403">
            <v>-947068.05</v>
          </cell>
          <cell r="D403"/>
          <cell r="E403"/>
          <cell r="F403"/>
          <cell r="G403"/>
        </row>
        <row r="404">
          <cell r="A404" t="str">
            <v>303210 Ostatní (618) technické výnosy</v>
          </cell>
          <cell r="B404"/>
          <cell r="C404">
            <v>-947068.05</v>
          </cell>
          <cell r="D404"/>
          <cell r="E404"/>
          <cell r="F404"/>
          <cell r="G404"/>
        </row>
        <row r="405">
          <cell r="A405" t="str">
            <v>303210 Ostatní (647) technic</v>
          </cell>
          <cell r="B405"/>
          <cell r="C405">
            <v>-71090775.25</v>
          </cell>
          <cell r="D405"/>
          <cell r="E405"/>
          <cell r="F405"/>
          <cell r="G405"/>
        </row>
        <row r="406">
          <cell r="A406" t="str">
            <v>303210 Ostatní (647) technické výnosy</v>
          </cell>
          <cell r="B406"/>
          <cell r="C406">
            <v>-71090775.25</v>
          </cell>
          <cell r="D406"/>
          <cell r="E406"/>
          <cell r="F406"/>
          <cell r="G406"/>
        </row>
        <row r="407">
          <cell r="A407" t="str">
            <v>303300 NP - Ostatní technick</v>
          </cell>
          <cell r="B407"/>
          <cell r="C407">
            <v>29575</v>
          </cell>
          <cell r="D407"/>
          <cell r="E407"/>
          <cell r="F407"/>
          <cell r="G407"/>
        </row>
        <row r="408">
          <cell r="A408" t="str">
            <v>303300 NP - Ostatní technické náklady</v>
          </cell>
          <cell r="B408"/>
          <cell r="C408">
            <v>29575</v>
          </cell>
          <cell r="D408"/>
          <cell r="E408"/>
          <cell r="F408"/>
          <cell r="G408"/>
        </row>
        <row r="409">
          <cell r="A409" t="str">
            <v>303300 SR ŽP - jiné provozní</v>
          </cell>
          <cell r="B409"/>
          <cell r="C409">
            <v>19965</v>
          </cell>
          <cell r="D409"/>
          <cell r="E409"/>
          <cell r="F409"/>
          <cell r="G409"/>
        </row>
        <row r="410">
          <cell r="A410" t="str">
            <v>303300 SR ŽP - jiné provozní náklady</v>
          </cell>
          <cell r="B410"/>
          <cell r="C410">
            <v>19965</v>
          </cell>
          <cell r="D410"/>
          <cell r="E410"/>
          <cell r="F410"/>
          <cell r="G410"/>
        </row>
        <row r="411">
          <cell r="A411" t="str">
            <v>303300 ŽP - Ostatní technick</v>
          </cell>
          <cell r="B411"/>
          <cell r="C411">
            <v>643252.31000000006</v>
          </cell>
          <cell r="D411"/>
          <cell r="E411"/>
          <cell r="F411"/>
          <cell r="G411"/>
        </row>
        <row r="412">
          <cell r="A412" t="str">
            <v>303300 ŽP - Ostatní technické náklady ŽP</v>
          </cell>
          <cell r="B412"/>
          <cell r="C412">
            <v>643252.31000000006</v>
          </cell>
          <cell r="D412"/>
          <cell r="E412"/>
          <cell r="F412"/>
          <cell r="G412"/>
        </row>
        <row r="413">
          <cell r="A413" t="str">
            <v>303320 POZ - zajistná proviz</v>
          </cell>
          <cell r="B413"/>
          <cell r="C413">
            <v>185593868.38999999</v>
          </cell>
          <cell r="D413"/>
          <cell r="E413"/>
          <cell r="F413"/>
          <cell r="G413"/>
        </row>
        <row r="414">
          <cell r="A414" t="str">
            <v>303320 POZ - zajistná provize - VIG - ŽP</v>
          </cell>
          <cell r="B414"/>
          <cell r="C414">
            <v>185593868.38999999</v>
          </cell>
          <cell r="D414"/>
          <cell r="E414"/>
          <cell r="F414"/>
          <cell r="G414"/>
        </row>
        <row r="415">
          <cell r="A415" t="str">
            <v>303370 POZ - zajistná proviz</v>
          </cell>
          <cell r="B415"/>
          <cell r="C415">
            <v>10507633.68</v>
          </cell>
          <cell r="D415"/>
          <cell r="E415"/>
          <cell r="F415"/>
          <cell r="G415"/>
        </row>
        <row r="416">
          <cell r="A416" t="str">
            <v>303370 POZ - zajistná provize - VIG - NP</v>
          </cell>
          <cell r="B416"/>
          <cell r="C416">
            <v>10507633.68</v>
          </cell>
          <cell r="D416"/>
          <cell r="E416"/>
          <cell r="F416"/>
          <cell r="G416"/>
        </row>
        <row r="417">
          <cell r="A417" t="str">
            <v>303400 Ostatní (618) technic</v>
          </cell>
          <cell r="B417"/>
          <cell r="C417">
            <v>-392</v>
          </cell>
          <cell r="D417"/>
          <cell r="E417"/>
          <cell r="F417"/>
          <cell r="G417"/>
        </row>
        <row r="418">
          <cell r="A418" t="str">
            <v>303400 Ostatní (618) technické výnosy</v>
          </cell>
          <cell r="B418"/>
          <cell r="C418">
            <v>-392</v>
          </cell>
          <cell r="D418"/>
          <cell r="E418"/>
          <cell r="F418"/>
          <cell r="G418"/>
        </row>
        <row r="419">
          <cell r="A419" t="str">
            <v>303400 Ostatní (647) technic</v>
          </cell>
          <cell r="B419"/>
          <cell r="C419">
            <v>-146870.89000000001</v>
          </cell>
          <cell r="D419"/>
          <cell r="E419"/>
          <cell r="F419"/>
          <cell r="G419"/>
        </row>
        <row r="420">
          <cell r="A420" t="str">
            <v>303400 Ostatní (647) technické výnosy</v>
          </cell>
          <cell r="B420"/>
          <cell r="C420">
            <v>-146870.89000000001</v>
          </cell>
          <cell r="D420"/>
          <cell r="E420"/>
          <cell r="F420"/>
          <cell r="G420"/>
        </row>
        <row r="421">
          <cell r="A421" t="str">
            <v>303400 POZ - pojistné plnění</v>
          </cell>
          <cell r="B421"/>
          <cell r="C421">
            <v>4325630</v>
          </cell>
          <cell r="D421"/>
          <cell r="E421"/>
          <cell r="F421"/>
          <cell r="G421"/>
        </row>
        <row r="422">
          <cell r="A422" t="str">
            <v>303400 POZ - pojistné plnění postoupené zajistiteli</v>
          </cell>
          <cell r="B422"/>
          <cell r="C422">
            <v>4325630</v>
          </cell>
          <cell r="D422"/>
          <cell r="E422"/>
          <cell r="F422"/>
          <cell r="G422"/>
        </row>
        <row r="423">
          <cell r="A423" t="str">
            <v>303420 POZ - pojistné plnění</v>
          </cell>
          <cell r="B423"/>
          <cell r="C423">
            <v>180199788.62</v>
          </cell>
          <cell r="D423"/>
          <cell r="E423"/>
          <cell r="F423"/>
          <cell r="G423"/>
        </row>
        <row r="424">
          <cell r="A424" t="str">
            <v>303420 POZ - pojistné plnění post. zajistiteli - VIG - ŽP</v>
          </cell>
          <cell r="B424"/>
          <cell r="C424">
            <v>180199788.62</v>
          </cell>
          <cell r="D424"/>
          <cell r="E424"/>
          <cell r="F424"/>
          <cell r="G424"/>
        </row>
        <row r="425">
          <cell r="A425" t="str">
            <v>303470 POZ - pojistné plnění</v>
          </cell>
          <cell r="B425"/>
          <cell r="C425">
            <v>1790131.53</v>
          </cell>
          <cell r="D425"/>
          <cell r="E425"/>
          <cell r="F425"/>
          <cell r="G425"/>
        </row>
        <row r="426">
          <cell r="A426" t="str">
            <v>303470 POZ - pojistné plnění post. zajistiteli - VIG - NP</v>
          </cell>
          <cell r="B426"/>
          <cell r="C426">
            <v>1790131.53</v>
          </cell>
          <cell r="D426"/>
          <cell r="E426"/>
          <cell r="F426"/>
          <cell r="G426"/>
        </row>
        <row r="427">
          <cell r="A427" t="str">
            <v>303900 POZ - pojistné plnění</v>
          </cell>
          <cell r="B427"/>
          <cell r="C427">
            <v>3422042</v>
          </cell>
          <cell r="D427"/>
          <cell r="E427"/>
          <cell r="F427"/>
          <cell r="G427"/>
        </row>
        <row r="428">
          <cell r="A428" t="str">
            <v>303900 POZ - pojistné plnění postoup.zajistiteli-CSHYP</v>
          </cell>
          <cell r="B428"/>
          <cell r="C428">
            <v>3422042</v>
          </cell>
          <cell r="D428"/>
          <cell r="E428"/>
          <cell r="F428"/>
          <cell r="G428"/>
        </row>
        <row r="429">
          <cell r="A429" t="str">
            <v>303981 POZ - postoup. fin. b</v>
          </cell>
          <cell r="B429"/>
          <cell r="C429">
            <v>21529406.68</v>
          </cell>
          <cell r="D429"/>
          <cell r="E429"/>
          <cell r="F429"/>
          <cell r="G429"/>
        </row>
        <row r="430">
          <cell r="A430" t="str">
            <v>303981 POZ - postoup. fin. bonus zaj. CPV</v>
          </cell>
          <cell r="B430"/>
          <cell r="C430">
            <v>21529406.68</v>
          </cell>
          <cell r="D430"/>
          <cell r="E430"/>
          <cell r="F430"/>
          <cell r="G430"/>
        </row>
        <row r="431">
          <cell r="A431" t="str">
            <v>305200 NT payment transfers:</v>
          </cell>
          <cell r="B431"/>
          <cell r="C431">
            <v>321094.02</v>
          </cell>
          <cell r="D431"/>
          <cell r="E431"/>
          <cell r="F431"/>
          <cell r="G431"/>
        </row>
        <row r="432">
          <cell r="A432" t="str">
            <v>305200 NT payment transfers:</v>
          </cell>
          <cell r="B432"/>
          <cell r="C432">
            <v>321094.02</v>
          </cell>
          <cell r="D432"/>
          <cell r="E432"/>
          <cell r="F432"/>
          <cell r="G432"/>
        </row>
        <row r="433">
          <cell r="A433" t="str">
            <v>305200 SR NP - finanční nákl</v>
          </cell>
          <cell r="B433"/>
          <cell r="C433">
            <v>167402</v>
          </cell>
          <cell r="D433"/>
          <cell r="E433"/>
          <cell r="F433"/>
          <cell r="G433"/>
        </row>
        <row r="434">
          <cell r="A434" t="str">
            <v>305200 SR NP - finanční náklady</v>
          </cell>
          <cell r="B434"/>
          <cell r="C434">
            <v>167402</v>
          </cell>
          <cell r="D434"/>
          <cell r="E434"/>
          <cell r="F434"/>
          <cell r="G434"/>
        </row>
        <row r="435">
          <cell r="A435" t="str">
            <v>305200 SR ŽP - finanční nákl</v>
          </cell>
          <cell r="B435"/>
          <cell r="C435">
            <v>6734227.7599999998</v>
          </cell>
          <cell r="D435"/>
          <cell r="E435"/>
          <cell r="F435"/>
          <cell r="G435"/>
        </row>
        <row r="436">
          <cell r="A436" t="str">
            <v>305200 SR ŽP - finanční náklady</v>
          </cell>
          <cell r="B436"/>
          <cell r="C436">
            <v>6734227.7599999998</v>
          </cell>
          <cell r="D436"/>
          <cell r="E436"/>
          <cell r="F436"/>
          <cell r="G436"/>
        </row>
        <row r="437">
          <cell r="A437" t="str">
            <v xml:space="preserve">305200 Vedl. nákl. na PU NP </v>
          </cell>
          <cell r="B437"/>
          <cell r="C437">
            <v>4788</v>
          </cell>
          <cell r="D437"/>
          <cell r="E437"/>
          <cell r="F437"/>
          <cell r="G437"/>
        </row>
        <row r="438">
          <cell r="A438" t="str">
            <v>305200 Vedl. nákl. na PU NP - služby</v>
          </cell>
          <cell r="B438"/>
          <cell r="C438">
            <v>4788</v>
          </cell>
          <cell r="D438"/>
          <cell r="E438"/>
          <cell r="F438"/>
          <cell r="G438"/>
        </row>
        <row r="439">
          <cell r="A439" t="str">
            <v>305200 Vedlejší nákl na PU Ž</v>
          </cell>
          <cell r="B439"/>
          <cell r="C439">
            <v>426740</v>
          </cell>
          <cell r="D439"/>
          <cell r="E439"/>
          <cell r="F439"/>
          <cell r="G439"/>
        </row>
        <row r="440">
          <cell r="A440" t="str">
            <v>305200 Vedlejší nákl na PU ŽP - služby</v>
          </cell>
          <cell r="B440"/>
          <cell r="C440">
            <v>426740</v>
          </cell>
          <cell r="D440"/>
          <cell r="E440"/>
          <cell r="F440"/>
          <cell r="G440"/>
        </row>
        <row r="441">
          <cell r="A441" t="str">
            <v>305200 ŽP payment transfers:</v>
          </cell>
          <cell r="B441"/>
          <cell r="C441">
            <v>2712234.61</v>
          </cell>
          <cell r="D441"/>
          <cell r="E441"/>
          <cell r="F441"/>
          <cell r="G441"/>
        </row>
        <row r="442">
          <cell r="A442" t="str">
            <v>305200 ŽP payment transfers:</v>
          </cell>
          <cell r="B442"/>
          <cell r="C442">
            <v>2712234.61</v>
          </cell>
          <cell r="D442"/>
          <cell r="E442"/>
          <cell r="F442"/>
          <cell r="G442"/>
        </row>
        <row r="443">
          <cell r="A443" t="str">
            <v>305320 NT custodial fees:</v>
          </cell>
          <cell r="B443"/>
          <cell r="C443">
            <v>290566.34000000003</v>
          </cell>
          <cell r="D443"/>
          <cell r="E443"/>
          <cell r="F443"/>
          <cell r="G443"/>
        </row>
        <row r="444">
          <cell r="A444" t="str">
            <v>305320 NT custodial fees:</v>
          </cell>
          <cell r="B444"/>
          <cell r="C444">
            <v>290566.34000000003</v>
          </cell>
          <cell r="D444"/>
          <cell r="E444"/>
          <cell r="F444"/>
          <cell r="G444"/>
        </row>
        <row r="445">
          <cell r="A445" t="str">
            <v>305320 ŽP custodial fees:</v>
          </cell>
          <cell r="B445"/>
          <cell r="C445">
            <v>140839677.84</v>
          </cell>
          <cell r="D445"/>
          <cell r="E445"/>
          <cell r="F445"/>
          <cell r="G445"/>
        </row>
        <row r="446">
          <cell r="A446" t="str">
            <v>305320 ŽP custodial fees:</v>
          </cell>
          <cell r="B446"/>
          <cell r="C446">
            <v>140839677.84</v>
          </cell>
          <cell r="D446"/>
          <cell r="E446"/>
          <cell r="F446"/>
          <cell r="G446"/>
        </row>
        <row r="447">
          <cell r="A447" t="str">
            <v>306500 ŽP - NFU - foreign no</v>
          </cell>
          <cell r="B447"/>
          <cell r="C447">
            <v>4876060</v>
          </cell>
          <cell r="D447"/>
          <cell r="E447"/>
          <cell r="F447"/>
          <cell r="G447"/>
        </row>
        <row r="448">
          <cell r="A448" t="str">
            <v>306500 ŽP - NFU - foreign notes/currency</v>
          </cell>
          <cell r="B448"/>
          <cell r="C448">
            <v>4876060</v>
          </cell>
          <cell r="D448"/>
          <cell r="E448"/>
          <cell r="F448"/>
          <cell r="G448"/>
        </row>
        <row r="449">
          <cell r="A449" t="str">
            <v>306500 ŽP NUB foreign notes/</v>
          </cell>
          <cell r="B449"/>
          <cell r="C449">
            <v>323478029.35000002</v>
          </cell>
          <cell r="D449"/>
          <cell r="E449"/>
          <cell r="F449"/>
          <cell r="G449"/>
        </row>
        <row r="450">
          <cell r="A450" t="str">
            <v>306500 ŽP NUB foreign notes/currency</v>
          </cell>
          <cell r="B450"/>
          <cell r="C450">
            <v>323478029.35000002</v>
          </cell>
          <cell r="D450"/>
          <cell r="E450"/>
          <cell r="F450"/>
          <cell r="G450"/>
        </row>
        <row r="451">
          <cell r="A451" t="str">
            <v>306500 ŽP VOS foreign notes/</v>
          </cell>
          <cell r="B451"/>
          <cell r="C451">
            <v>-86618597.030000001</v>
          </cell>
          <cell r="D451"/>
          <cell r="E451"/>
          <cell r="F451"/>
          <cell r="G451"/>
        </row>
        <row r="452">
          <cell r="A452" t="str">
            <v>306500 ŽP VOS foreign notes/currency</v>
          </cell>
          <cell r="B452"/>
          <cell r="C452">
            <v>-86618597.030000001</v>
          </cell>
          <cell r="D452"/>
          <cell r="E452"/>
          <cell r="F452"/>
          <cell r="G452"/>
        </row>
        <row r="453">
          <cell r="A453" t="str">
            <v>306500 ŽP VPR foreign notes/</v>
          </cell>
          <cell r="B453"/>
          <cell r="C453">
            <v>-26620424.059999999</v>
          </cell>
          <cell r="D453"/>
          <cell r="E453"/>
          <cell r="F453"/>
          <cell r="G453"/>
        </row>
        <row r="454">
          <cell r="A454" t="str">
            <v>306500 ŽP VPR foreign notes/currency</v>
          </cell>
          <cell r="B454"/>
          <cell r="C454">
            <v>-26620424.059999999</v>
          </cell>
          <cell r="D454"/>
          <cell r="E454"/>
          <cell r="F454"/>
          <cell r="G454"/>
        </row>
        <row r="455">
          <cell r="A455" t="str">
            <v>307 110 - Mzd. nkl. - poříze</v>
          </cell>
          <cell r="B455"/>
          <cell r="C455">
            <v>397884</v>
          </cell>
          <cell r="D455"/>
          <cell r="E455"/>
          <cell r="F455"/>
          <cell r="G455"/>
        </row>
        <row r="456">
          <cell r="A456" t="str">
            <v>307 110 - Mzd. nkl. - pořízení NP</v>
          </cell>
          <cell r="B456"/>
          <cell r="C456">
            <v>397884</v>
          </cell>
          <cell r="D456"/>
          <cell r="E456"/>
          <cell r="F456"/>
          <cell r="G456"/>
        </row>
        <row r="457">
          <cell r="A457" t="str">
            <v>307 110 Mzd. nkl. - pořízení</v>
          </cell>
          <cell r="B457"/>
          <cell r="C457">
            <v>29075190</v>
          </cell>
          <cell r="D457"/>
          <cell r="E457"/>
          <cell r="F457"/>
          <cell r="G457"/>
        </row>
        <row r="458">
          <cell r="A458" t="str">
            <v>307 110 Mzd. nkl. - pořízení ŽP</v>
          </cell>
          <cell r="B458"/>
          <cell r="C458">
            <v>29075190</v>
          </cell>
          <cell r="D458"/>
          <cell r="E458"/>
          <cell r="F458"/>
          <cell r="G458"/>
        </row>
        <row r="459">
          <cell r="A459" t="str">
            <v>307 111 - Mzd. nkl. - poříze</v>
          </cell>
          <cell r="B459"/>
          <cell r="C459">
            <v>0</v>
          </cell>
          <cell r="D459"/>
          <cell r="E459"/>
          <cell r="F459"/>
          <cell r="G459"/>
        </row>
        <row r="460">
          <cell r="A460" t="str">
            <v>307 111 - Mzd. nkl. - pořízení NP</v>
          </cell>
          <cell r="B460"/>
          <cell r="C460">
            <v>0</v>
          </cell>
          <cell r="D460"/>
          <cell r="E460"/>
          <cell r="F460"/>
          <cell r="G460"/>
        </row>
        <row r="461">
          <cell r="A461" t="str">
            <v>307 111 Mzd. nkl. - pořízení</v>
          </cell>
          <cell r="B461"/>
          <cell r="C461">
            <v>865775</v>
          </cell>
          <cell r="D461"/>
          <cell r="E461"/>
          <cell r="F461"/>
          <cell r="G461"/>
        </row>
        <row r="462">
          <cell r="A462" t="str">
            <v>307 111 Mzd. nkl. - pořízení ŽP</v>
          </cell>
          <cell r="B462"/>
          <cell r="C462">
            <v>865775</v>
          </cell>
          <cell r="D462"/>
          <cell r="E462"/>
          <cell r="F462"/>
          <cell r="G462"/>
        </row>
        <row r="463">
          <cell r="A463" t="str">
            <v xml:space="preserve">307110 SR NP mzdové náklady </v>
          </cell>
          <cell r="B463"/>
          <cell r="C463">
            <v>175609</v>
          </cell>
          <cell r="D463"/>
          <cell r="E463"/>
          <cell r="F463"/>
          <cell r="G463"/>
        </row>
        <row r="464">
          <cell r="A464" t="str">
            <v>307110 SR NP mzdové náklady (5121)</v>
          </cell>
          <cell r="B464"/>
          <cell r="C464">
            <v>175609</v>
          </cell>
          <cell r="D464"/>
          <cell r="E464"/>
          <cell r="F464"/>
          <cell r="G464"/>
        </row>
        <row r="465">
          <cell r="A465" t="str">
            <v xml:space="preserve">307110 SR ŽP mzdové náklady </v>
          </cell>
          <cell r="B465"/>
          <cell r="C465">
            <v>31580181</v>
          </cell>
          <cell r="D465"/>
          <cell r="E465"/>
          <cell r="F465"/>
          <cell r="G465"/>
        </row>
        <row r="466">
          <cell r="A466" t="str">
            <v>307110 SR ŽP mzdové náklady (5331)</v>
          </cell>
          <cell r="B466"/>
          <cell r="C466">
            <v>31580181</v>
          </cell>
          <cell r="D466"/>
          <cell r="E466"/>
          <cell r="F466"/>
          <cell r="G466"/>
        </row>
        <row r="467">
          <cell r="A467" t="str">
            <v xml:space="preserve">307110 Vedl. nákl. na PU NP </v>
          </cell>
          <cell r="B467"/>
          <cell r="C467">
            <v>174384</v>
          </cell>
          <cell r="D467"/>
          <cell r="E467"/>
          <cell r="F467"/>
          <cell r="G467"/>
        </row>
        <row r="468">
          <cell r="A468" t="str">
            <v>307110 Vedl. nákl. na PU NP - osobní náklady</v>
          </cell>
          <cell r="B468"/>
          <cell r="C468">
            <v>174384</v>
          </cell>
          <cell r="D468"/>
          <cell r="E468"/>
          <cell r="F468"/>
          <cell r="G468"/>
        </row>
        <row r="469">
          <cell r="A469" t="str">
            <v xml:space="preserve">307110 Vedl. nákl. na PU ŽP </v>
          </cell>
          <cell r="B469"/>
          <cell r="C469">
            <v>5376133</v>
          </cell>
          <cell r="D469"/>
          <cell r="E469"/>
          <cell r="F469"/>
          <cell r="G469"/>
        </row>
        <row r="470">
          <cell r="A470" t="str">
            <v>307110 Vedl. nákl. na PU ŽP - osobní náklady</v>
          </cell>
          <cell r="B470"/>
          <cell r="C470">
            <v>5376133</v>
          </cell>
          <cell r="D470"/>
          <cell r="E470"/>
          <cell r="F470"/>
          <cell r="G470"/>
        </row>
        <row r="471">
          <cell r="A471" t="str">
            <v xml:space="preserve">307111 SR NP mzdové náklady </v>
          </cell>
          <cell r="B471"/>
          <cell r="C471">
            <v>-70</v>
          </cell>
          <cell r="D471"/>
          <cell r="E471"/>
          <cell r="F471"/>
          <cell r="G471"/>
        </row>
        <row r="472">
          <cell r="A472" t="str">
            <v>307111 SR NP mzdové náklady (5121)</v>
          </cell>
          <cell r="B472"/>
          <cell r="C472">
            <v>-70</v>
          </cell>
          <cell r="D472"/>
          <cell r="E472"/>
          <cell r="F472"/>
          <cell r="G472"/>
        </row>
        <row r="473">
          <cell r="A473" t="str">
            <v xml:space="preserve">307111 SR ŽP mzdové náklady </v>
          </cell>
          <cell r="B473"/>
          <cell r="C473">
            <v>690528</v>
          </cell>
          <cell r="D473"/>
          <cell r="E473"/>
          <cell r="F473"/>
          <cell r="G473"/>
        </row>
        <row r="474">
          <cell r="A474" t="str">
            <v>307111 SR ŽP mzdové náklady (5331)</v>
          </cell>
          <cell r="B474"/>
          <cell r="C474">
            <v>690528</v>
          </cell>
          <cell r="D474"/>
          <cell r="E474"/>
          <cell r="F474"/>
          <cell r="G474"/>
        </row>
        <row r="475">
          <cell r="A475" t="str">
            <v xml:space="preserve">307111 Vedl. nákl. na PU NP </v>
          </cell>
          <cell r="B475"/>
          <cell r="C475">
            <v>38075</v>
          </cell>
          <cell r="D475"/>
          <cell r="E475"/>
          <cell r="F475"/>
          <cell r="G475"/>
        </row>
        <row r="476">
          <cell r="A476" t="str">
            <v>307111 Vedl. nákl. na PU NP - osobní náklady</v>
          </cell>
          <cell r="B476"/>
          <cell r="C476">
            <v>38075</v>
          </cell>
          <cell r="D476"/>
          <cell r="E476"/>
          <cell r="F476"/>
          <cell r="G476"/>
        </row>
        <row r="477">
          <cell r="A477" t="str">
            <v xml:space="preserve">307111 Vedl. nákl. na PU ŽP </v>
          </cell>
          <cell r="B477"/>
          <cell r="C477">
            <v>339352</v>
          </cell>
          <cell r="D477"/>
          <cell r="E477"/>
          <cell r="F477"/>
          <cell r="G477"/>
        </row>
        <row r="478">
          <cell r="A478" t="str">
            <v>307111 Vedl. nákl. na PU ŽP - osobní náklady</v>
          </cell>
          <cell r="B478"/>
          <cell r="C478">
            <v>339352</v>
          </cell>
          <cell r="D478"/>
          <cell r="E478"/>
          <cell r="F478"/>
          <cell r="G478"/>
        </row>
        <row r="479">
          <cell r="A479" t="str">
            <v xml:space="preserve">307112 Mzd. nkl. - pořízení </v>
          </cell>
          <cell r="B479"/>
          <cell r="C479">
            <v>131670</v>
          </cell>
          <cell r="D479"/>
          <cell r="E479"/>
          <cell r="F479"/>
          <cell r="G479"/>
        </row>
        <row r="480">
          <cell r="A480" t="str">
            <v>307112 Mzd. nkl. - pořízení ŽP:</v>
          </cell>
          <cell r="B480"/>
          <cell r="C480">
            <v>131670</v>
          </cell>
          <cell r="D480"/>
          <cell r="E480"/>
          <cell r="F480"/>
          <cell r="G480"/>
        </row>
        <row r="481">
          <cell r="A481" t="str">
            <v xml:space="preserve">307113 Mzd. nkl. - pořízení </v>
          </cell>
          <cell r="B481"/>
          <cell r="C481">
            <v>34877</v>
          </cell>
          <cell r="D481"/>
          <cell r="E481"/>
          <cell r="F481"/>
          <cell r="G481"/>
        </row>
        <row r="482">
          <cell r="A482" t="str">
            <v>307113 Mzd. nkl. - pořízení ŽP:</v>
          </cell>
          <cell r="B482"/>
          <cell r="C482">
            <v>34877</v>
          </cell>
          <cell r="D482"/>
          <cell r="E482"/>
          <cell r="F482"/>
          <cell r="G482"/>
        </row>
        <row r="483">
          <cell r="A483" t="str">
            <v xml:space="preserve">307113 SR NP mzdové náklady </v>
          </cell>
          <cell r="B483"/>
          <cell r="C483">
            <v>0</v>
          </cell>
          <cell r="D483"/>
          <cell r="E483"/>
          <cell r="F483"/>
          <cell r="G483"/>
        </row>
        <row r="484">
          <cell r="A484" t="str">
            <v>307113 SR NP mzdové náklady (5121):</v>
          </cell>
          <cell r="B484"/>
          <cell r="C484">
            <v>0</v>
          </cell>
          <cell r="D484"/>
          <cell r="E484"/>
          <cell r="F484"/>
          <cell r="G484"/>
        </row>
        <row r="485">
          <cell r="A485" t="str">
            <v xml:space="preserve">307113 SR ŽP mzdové náklady </v>
          </cell>
          <cell r="B485"/>
          <cell r="C485">
            <v>131975</v>
          </cell>
          <cell r="D485"/>
          <cell r="E485"/>
          <cell r="F485"/>
          <cell r="G485"/>
        </row>
        <row r="486">
          <cell r="A486" t="str">
            <v>307113 SR ŽP mzdové náklady (5331):</v>
          </cell>
          <cell r="B486"/>
          <cell r="C486">
            <v>131975</v>
          </cell>
          <cell r="D486"/>
          <cell r="E486"/>
          <cell r="F486"/>
          <cell r="G486"/>
        </row>
        <row r="487">
          <cell r="A487" t="str">
            <v xml:space="preserve">307113 Vedl. nákl. na PU ŽP </v>
          </cell>
          <cell r="B487"/>
          <cell r="C487">
            <v>0</v>
          </cell>
          <cell r="D487"/>
          <cell r="E487"/>
          <cell r="F487"/>
          <cell r="G487"/>
        </row>
        <row r="488">
          <cell r="A488" t="str">
            <v>307113 Vedl. nákl. na PU ŽP - osobní náklady:</v>
          </cell>
          <cell r="B488"/>
          <cell r="C488">
            <v>0</v>
          </cell>
          <cell r="D488"/>
          <cell r="E488"/>
          <cell r="F488"/>
          <cell r="G488"/>
        </row>
        <row r="489">
          <cell r="A489" t="str">
            <v xml:space="preserve">307120 Vedl. nákl. na PU NP </v>
          </cell>
          <cell r="B489"/>
          <cell r="C489">
            <v>73470.75</v>
          </cell>
          <cell r="D489"/>
          <cell r="E489"/>
          <cell r="F489"/>
          <cell r="G489"/>
        </row>
        <row r="490">
          <cell r="A490" t="str">
            <v>307120 Vedl. nákl. na PU NP - osobní náklady</v>
          </cell>
          <cell r="B490"/>
          <cell r="C490">
            <v>73470.75</v>
          </cell>
          <cell r="D490"/>
          <cell r="E490"/>
          <cell r="F490"/>
          <cell r="G490"/>
        </row>
        <row r="491">
          <cell r="A491" t="str">
            <v xml:space="preserve">307120 Vedl. nákl. na PU ŽP </v>
          </cell>
          <cell r="B491"/>
          <cell r="C491">
            <v>1985439.01</v>
          </cell>
          <cell r="D491"/>
          <cell r="E491"/>
          <cell r="F491"/>
          <cell r="G491"/>
        </row>
        <row r="492">
          <cell r="A492" t="str">
            <v>307120 Vedl. nákl. na PU ŽP - osobní náklady</v>
          </cell>
          <cell r="B492"/>
          <cell r="C492">
            <v>1985439.01</v>
          </cell>
          <cell r="D492"/>
          <cell r="E492"/>
          <cell r="F492"/>
          <cell r="G492"/>
        </row>
        <row r="493">
          <cell r="A493" t="str">
            <v>307130 Ostatní náklady - poř</v>
          </cell>
          <cell r="B493"/>
          <cell r="C493">
            <v>5016</v>
          </cell>
          <cell r="D493"/>
          <cell r="E493"/>
          <cell r="F493"/>
          <cell r="G493"/>
        </row>
        <row r="494">
          <cell r="A494" t="str">
            <v>307130 Ostatní náklady - poř</v>
          </cell>
          <cell r="B494"/>
          <cell r="C494">
            <v>744715</v>
          </cell>
          <cell r="D494"/>
          <cell r="E494"/>
          <cell r="F494"/>
          <cell r="G494"/>
        </row>
        <row r="495">
          <cell r="A495" t="str">
            <v>307130 Ostatní náklady - pořízení NP</v>
          </cell>
          <cell r="B495"/>
          <cell r="C495">
            <v>5016</v>
          </cell>
          <cell r="D495"/>
          <cell r="E495"/>
          <cell r="F495"/>
          <cell r="G495"/>
        </row>
        <row r="496">
          <cell r="A496" t="str">
            <v>307130 Ostatní náklady - pořízení ŽP</v>
          </cell>
          <cell r="B496"/>
          <cell r="C496">
            <v>744715</v>
          </cell>
          <cell r="D496"/>
          <cell r="E496"/>
          <cell r="F496"/>
          <cell r="G496"/>
        </row>
        <row r="497">
          <cell r="A497" t="str">
            <v>307130 SR ŽP - jiné provozní</v>
          </cell>
          <cell r="B497"/>
          <cell r="C497">
            <v>598140</v>
          </cell>
          <cell r="D497"/>
          <cell r="E497"/>
          <cell r="F497"/>
          <cell r="G497"/>
        </row>
        <row r="498">
          <cell r="A498" t="str">
            <v>307130 SR ŽP - jiné provozní náklady</v>
          </cell>
          <cell r="B498"/>
          <cell r="C498">
            <v>598140</v>
          </cell>
          <cell r="D498"/>
          <cell r="E498"/>
          <cell r="F498"/>
          <cell r="G498"/>
        </row>
        <row r="499">
          <cell r="A499" t="str">
            <v>307130 SR ŽP - spotřeba mate</v>
          </cell>
          <cell r="B499"/>
          <cell r="C499">
            <v>179465</v>
          </cell>
          <cell r="D499"/>
          <cell r="E499"/>
          <cell r="F499"/>
          <cell r="G499"/>
        </row>
        <row r="500">
          <cell r="A500" t="str">
            <v>307130 SR ŽP - spotřeba mater. a PHM</v>
          </cell>
          <cell r="B500"/>
          <cell r="C500">
            <v>179465</v>
          </cell>
          <cell r="D500"/>
          <cell r="E500"/>
          <cell r="F500"/>
          <cell r="G500"/>
        </row>
        <row r="501">
          <cell r="A501" t="str">
            <v>307130 Vedl.nákl. na PU ŽP -</v>
          </cell>
          <cell r="B501"/>
          <cell r="C501">
            <v>165264</v>
          </cell>
          <cell r="D501"/>
          <cell r="E501"/>
          <cell r="F501"/>
          <cell r="G501"/>
        </row>
        <row r="502">
          <cell r="A502" t="str">
            <v>307130 Vedl.nákl. na PU ŽP - ostatní</v>
          </cell>
          <cell r="B502"/>
          <cell r="C502">
            <v>165264</v>
          </cell>
          <cell r="D502"/>
          <cell r="E502"/>
          <cell r="F502"/>
          <cell r="G502"/>
        </row>
        <row r="503">
          <cell r="A503" t="str">
            <v xml:space="preserve">307130 Vedl.nákl.na PU NP - </v>
          </cell>
          <cell r="B503"/>
          <cell r="C503">
            <v>4972</v>
          </cell>
          <cell r="D503"/>
          <cell r="E503"/>
          <cell r="F503"/>
          <cell r="G503"/>
        </row>
        <row r="504">
          <cell r="A504" t="str">
            <v>307130 Vedl.nákl.na PU NP - ostatní</v>
          </cell>
          <cell r="B504"/>
          <cell r="C504">
            <v>4972</v>
          </cell>
          <cell r="D504"/>
          <cell r="E504"/>
          <cell r="F504"/>
          <cell r="G504"/>
        </row>
        <row r="505">
          <cell r="A505" t="str">
            <v>307140 Ostatní náklady - poř</v>
          </cell>
          <cell r="B505"/>
          <cell r="C505">
            <v>7000</v>
          </cell>
          <cell r="D505"/>
          <cell r="E505"/>
          <cell r="F505"/>
          <cell r="G505"/>
        </row>
        <row r="506">
          <cell r="A506" t="str">
            <v>307140 Ostatní náklady - poř</v>
          </cell>
          <cell r="B506"/>
          <cell r="C506">
            <v>402471</v>
          </cell>
          <cell r="D506"/>
          <cell r="E506"/>
          <cell r="F506"/>
          <cell r="G506"/>
        </row>
        <row r="507">
          <cell r="A507" t="str">
            <v>307140 Ostatní náklady - pořízení NP</v>
          </cell>
          <cell r="B507"/>
          <cell r="C507">
            <v>7000</v>
          </cell>
          <cell r="D507"/>
          <cell r="E507"/>
          <cell r="F507"/>
          <cell r="G507"/>
        </row>
        <row r="508">
          <cell r="A508" t="str">
            <v>307140 Ostatní náklady - pořízení ŽP</v>
          </cell>
          <cell r="B508"/>
          <cell r="C508">
            <v>402471</v>
          </cell>
          <cell r="D508"/>
          <cell r="E508"/>
          <cell r="F508"/>
          <cell r="G508"/>
        </row>
        <row r="509">
          <cell r="A509" t="str">
            <v>307140 SR ŽP - jiné provozní</v>
          </cell>
          <cell r="B509"/>
          <cell r="C509">
            <v>505104</v>
          </cell>
          <cell r="D509"/>
          <cell r="E509"/>
          <cell r="F509"/>
          <cell r="G509"/>
        </row>
        <row r="510">
          <cell r="A510" t="str">
            <v>307140 SR ŽP - jiné provozní náklady</v>
          </cell>
          <cell r="B510"/>
          <cell r="C510">
            <v>505104</v>
          </cell>
          <cell r="D510"/>
          <cell r="E510"/>
          <cell r="F510"/>
          <cell r="G510"/>
        </row>
        <row r="511">
          <cell r="A511" t="str">
            <v>307140 Vedl.nákl. na PU ŽP -</v>
          </cell>
          <cell r="B511"/>
          <cell r="C511">
            <v>89312</v>
          </cell>
          <cell r="D511"/>
          <cell r="E511"/>
          <cell r="F511"/>
          <cell r="G511"/>
        </row>
        <row r="512">
          <cell r="A512" t="str">
            <v>307140 Vedl.nákl. na PU ŽP - ostatní</v>
          </cell>
          <cell r="B512"/>
          <cell r="C512">
            <v>89312</v>
          </cell>
          <cell r="D512"/>
          <cell r="E512"/>
          <cell r="F512"/>
          <cell r="G512"/>
        </row>
        <row r="513">
          <cell r="A513" t="str">
            <v xml:space="preserve">307140 Vedl.nákl.na PU NP - </v>
          </cell>
          <cell r="B513"/>
          <cell r="C513">
            <v>3000</v>
          </cell>
          <cell r="D513"/>
          <cell r="E513"/>
          <cell r="F513"/>
          <cell r="G513"/>
        </row>
        <row r="514">
          <cell r="A514" t="str">
            <v>307140 Vedl.nákl.na PU NP - ostatní</v>
          </cell>
          <cell r="B514"/>
          <cell r="C514">
            <v>3000</v>
          </cell>
          <cell r="D514"/>
          <cell r="E514"/>
          <cell r="F514"/>
          <cell r="G514"/>
        </row>
        <row r="515">
          <cell r="A515" t="str">
            <v>307210 DHM - pořízení ŽP</v>
          </cell>
          <cell r="B515"/>
          <cell r="C515">
            <v>18846.73</v>
          </cell>
          <cell r="D515"/>
          <cell r="E515"/>
          <cell r="F515"/>
          <cell r="G515"/>
        </row>
        <row r="516">
          <cell r="A516" t="str">
            <v>307210 DHM - pořízení ŽP</v>
          </cell>
          <cell r="B516"/>
          <cell r="C516">
            <v>18846.73</v>
          </cell>
          <cell r="D516"/>
          <cell r="E516"/>
          <cell r="F516"/>
          <cell r="G516"/>
        </row>
        <row r="517">
          <cell r="A517" t="str">
            <v>307210 SR ŽP - jiné provozní</v>
          </cell>
          <cell r="B517"/>
          <cell r="C517">
            <v>375443</v>
          </cell>
          <cell r="D517"/>
          <cell r="E517"/>
          <cell r="F517"/>
          <cell r="G517"/>
        </row>
        <row r="518">
          <cell r="A518" t="str">
            <v>307210 SR ŽP - jiné provozní náklady</v>
          </cell>
          <cell r="B518"/>
          <cell r="C518">
            <v>375443</v>
          </cell>
          <cell r="D518"/>
          <cell r="E518"/>
          <cell r="F518"/>
          <cell r="G518"/>
        </row>
        <row r="519">
          <cell r="A519" t="str">
            <v>307210 SR ŽP - služby</v>
          </cell>
          <cell r="B519"/>
          <cell r="C519">
            <v>671768.88</v>
          </cell>
          <cell r="D519"/>
          <cell r="E519"/>
          <cell r="F519"/>
          <cell r="G519"/>
        </row>
        <row r="520">
          <cell r="A520" t="str">
            <v>307210 SR ŽP - služby</v>
          </cell>
          <cell r="B520"/>
          <cell r="C520">
            <v>671768.88</v>
          </cell>
          <cell r="D520"/>
          <cell r="E520"/>
          <cell r="F520"/>
          <cell r="G520"/>
        </row>
        <row r="521">
          <cell r="A521" t="str">
            <v>307210 SR ŽP - spotřeba mate</v>
          </cell>
          <cell r="B521"/>
          <cell r="C521">
            <v>430765.5</v>
          </cell>
          <cell r="D521"/>
          <cell r="E521"/>
          <cell r="F521"/>
          <cell r="G521"/>
        </row>
        <row r="522">
          <cell r="A522" t="str">
            <v>307210 SR ŽP - spotřeba mater. a PHM</v>
          </cell>
          <cell r="B522"/>
          <cell r="C522">
            <v>430765.5</v>
          </cell>
          <cell r="D522"/>
          <cell r="E522"/>
          <cell r="F522"/>
          <cell r="G522"/>
        </row>
        <row r="523">
          <cell r="A523" t="str">
            <v>307210 Vedl.nákl. na PU ŽP -</v>
          </cell>
          <cell r="B523"/>
          <cell r="C523">
            <v>27395.62</v>
          </cell>
          <cell r="D523"/>
          <cell r="E523"/>
          <cell r="F523"/>
          <cell r="G523"/>
        </row>
        <row r="524">
          <cell r="A524" t="str">
            <v>307210 Vedl.nákl. na PU ŽP - ostatní</v>
          </cell>
          <cell r="B524"/>
          <cell r="C524">
            <v>27395.62</v>
          </cell>
          <cell r="D524"/>
          <cell r="E524"/>
          <cell r="F524"/>
          <cell r="G524"/>
        </row>
        <row r="525">
          <cell r="A525" t="str">
            <v xml:space="preserve">307210 Vedl.nákl.na PU NP - </v>
          </cell>
          <cell r="B525"/>
          <cell r="C525">
            <v>61</v>
          </cell>
          <cell r="D525"/>
          <cell r="E525"/>
          <cell r="F525"/>
          <cell r="G525"/>
        </row>
        <row r="526">
          <cell r="A526" t="str">
            <v>307210 Vedl.nákl.na PU NP - ostatní</v>
          </cell>
          <cell r="B526"/>
          <cell r="C526">
            <v>61</v>
          </cell>
          <cell r="D526"/>
          <cell r="E526"/>
          <cell r="F526"/>
          <cell r="G526"/>
        </row>
        <row r="527">
          <cell r="A527" t="str">
            <v>307210 Vedlejší nákl na PU Ž</v>
          </cell>
          <cell r="B527"/>
          <cell r="C527">
            <v>15427.5</v>
          </cell>
          <cell r="D527"/>
          <cell r="E527"/>
          <cell r="F527"/>
          <cell r="G527"/>
        </row>
        <row r="528">
          <cell r="A528" t="str">
            <v>307210 Vedlejší nákl na PU ŽP - služby</v>
          </cell>
          <cell r="B528"/>
          <cell r="C528">
            <v>15427.5</v>
          </cell>
          <cell r="D528"/>
          <cell r="E528"/>
          <cell r="F528"/>
          <cell r="G528"/>
        </row>
        <row r="529">
          <cell r="A529" t="str">
            <v xml:space="preserve">307220 Ost. nkl. - opravy a </v>
          </cell>
          <cell r="B529"/>
          <cell r="C529">
            <v>403987.58</v>
          </cell>
          <cell r="D529"/>
          <cell r="E529"/>
          <cell r="F529"/>
          <cell r="G529"/>
        </row>
        <row r="530">
          <cell r="A530" t="str">
            <v>307220 Ost. nkl. - opravy a údržba</v>
          </cell>
          <cell r="B530"/>
          <cell r="C530">
            <v>403987.58</v>
          </cell>
          <cell r="D530"/>
          <cell r="E530"/>
          <cell r="F530"/>
          <cell r="G530"/>
        </row>
        <row r="531">
          <cell r="A531" t="str">
            <v xml:space="preserve">307220 Ost. nkl. - spotřeba </v>
          </cell>
          <cell r="B531"/>
          <cell r="C531">
            <v>0</v>
          </cell>
          <cell r="D531"/>
          <cell r="E531"/>
          <cell r="F531"/>
          <cell r="G531"/>
        </row>
        <row r="532">
          <cell r="A532" t="str">
            <v>307220 Ost. nkl. - spotřeba materiálu a PHM</v>
          </cell>
          <cell r="B532"/>
          <cell r="C532">
            <v>0</v>
          </cell>
          <cell r="D532"/>
          <cell r="E532"/>
          <cell r="F532"/>
          <cell r="G532"/>
        </row>
        <row r="533">
          <cell r="A533" t="str">
            <v>307220 Ostatní náklady</v>
          </cell>
          <cell r="B533"/>
          <cell r="C533">
            <v>403987.58</v>
          </cell>
          <cell r="D533"/>
          <cell r="E533"/>
          <cell r="F533"/>
          <cell r="G533"/>
        </row>
        <row r="534">
          <cell r="A534" t="str">
            <v>307220 Ostatní náklady</v>
          </cell>
          <cell r="B534"/>
          <cell r="C534">
            <v>403987.58</v>
          </cell>
          <cell r="D534"/>
          <cell r="E534"/>
          <cell r="F534"/>
          <cell r="G534"/>
        </row>
        <row r="535">
          <cell r="A535" t="str">
            <v>307220 Služby - pořízení NP</v>
          </cell>
          <cell r="B535"/>
          <cell r="C535">
            <v>57108.89</v>
          </cell>
          <cell r="D535"/>
          <cell r="E535"/>
          <cell r="F535"/>
          <cell r="G535"/>
        </row>
        <row r="536">
          <cell r="A536" t="str">
            <v>307220 Služby - pořízení NP</v>
          </cell>
          <cell r="B536"/>
          <cell r="C536">
            <v>57108.89</v>
          </cell>
          <cell r="D536"/>
          <cell r="E536"/>
          <cell r="F536"/>
          <cell r="G536"/>
        </row>
        <row r="537">
          <cell r="A537" t="str">
            <v>307220 Služby - pořízení ŽP</v>
          </cell>
          <cell r="B537"/>
          <cell r="C537">
            <v>3832390.32</v>
          </cell>
          <cell r="D537"/>
          <cell r="E537"/>
          <cell r="F537"/>
          <cell r="G537"/>
        </row>
        <row r="538">
          <cell r="A538" t="str">
            <v>307220 Služby - pořízení ŽP</v>
          </cell>
          <cell r="B538"/>
          <cell r="C538">
            <v>3832390.32</v>
          </cell>
          <cell r="D538"/>
          <cell r="E538"/>
          <cell r="F538"/>
          <cell r="G538"/>
        </row>
        <row r="539">
          <cell r="A539" t="str">
            <v xml:space="preserve">307220 Služby k nájemnému - </v>
          </cell>
          <cell r="B539"/>
          <cell r="C539">
            <v>12546.3</v>
          </cell>
          <cell r="D539"/>
          <cell r="E539"/>
          <cell r="F539"/>
          <cell r="G539"/>
        </row>
        <row r="540">
          <cell r="A540" t="str">
            <v xml:space="preserve">307220 Služby k nájemnému - </v>
          </cell>
          <cell r="B540"/>
          <cell r="C540">
            <v>1062480.3700000001</v>
          </cell>
          <cell r="D540"/>
          <cell r="E540"/>
          <cell r="F540"/>
          <cell r="G540"/>
        </row>
        <row r="541">
          <cell r="A541" t="str">
            <v>307220 Služby k nájemnému - pořízení NP</v>
          </cell>
          <cell r="B541"/>
          <cell r="C541">
            <v>12546.3</v>
          </cell>
          <cell r="D541"/>
          <cell r="E541"/>
          <cell r="F541"/>
          <cell r="G541"/>
        </row>
        <row r="542">
          <cell r="A542" t="str">
            <v>307220 Služby k nájemnému - pořízení ŽP</v>
          </cell>
          <cell r="B542"/>
          <cell r="C542">
            <v>1062480.3700000001</v>
          </cell>
          <cell r="D542"/>
          <cell r="E542"/>
          <cell r="F542"/>
          <cell r="G542"/>
        </row>
        <row r="543">
          <cell r="A543" t="str">
            <v>307220 SR NP - opravy a údrž</v>
          </cell>
          <cell r="B543"/>
          <cell r="C543">
            <v>8200</v>
          </cell>
          <cell r="D543"/>
          <cell r="E543"/>
          <cell r="F543"/>
          <cell r="G543"/>
        </row>
        <row r="544">
          <cell r="A544" t="str">
            <v>307220 SR NP - opravy a údržba</v>
          </cell>
          <cell r="B544"/>
          <cell r="C544">
            <v>8200</v>
          </cell>
          <cell r="D544"/>
          <cell r="E544"/>
          <cell r="F544"/>
          <cell r="G544"/>
        </row>
        <row r="545">
          <cell r="A545" t="str">
            <v>307220 SR NP - služby</v>
          </cell>
          <cell r="B545"/>
          <cell r="C545">
            <v>26719.4</v>
          </cell>
          <cell r="D545"/>
          <cell r="E545"/>
          <cell r="F545"/>
          <cell r="G545"/>
        </row>
        <row r="546">
          <cell r="A546" t="str">
            <v>307220 SR NP - služby</v>
          </cell>
          <cell r="B546"/>
          <cell r="C546">
            <v>26719.4</v>
          </cell>
          <cell r="D546"/>
          <cell r="E546"/>
          <cell r="F546"/>
          <cell r="G546"/>
        </row>
        <row r="547">
          <cell r="A547" t="str">
            <v>307220 SR NP - spotřeba mate</v>
          </cell>
          <cell r="B547"/>
          <cell r="C547">
            <v>3341.1</v>
          </cell>
          <cell r="D547"/>
          <cell r="E547"/>
          <cell r="F547"/>
          <cell r="G547"/>
        </row>
        <row r="548">
          <cell r="A548" t="str">
            <v>307220 SR NP - spotřeba mater. a PHM</v>
          </cell>
          <cell r="B548"/>
          <cell r="C548">
            <v>3341.1</v>
          </cell>
          <cell r="D548"/>
          <cell r="E548"/>
          <cell r="F548"/>
          <cell r="G548"/>
        </row>
        <row r="549">
          <cell r="A549" t="str">
            <v>307220 SR ŽP - finanční nákl</v>
          </cell>
          <cell r="B549"/>
          <cell r="C549">
            <v>1114519.94</v>
          </cell>
          <cell r="D549"/>
          <cell r="E549"/>
          <cell r="F549"/>
          <cell r="G549"/>
        </row>
        <row r="550">
          <cell r="A550" t="str">
            <v>307220 SR ŽP - finanční náklady</v>
          </cell>
          <cell r="B550"/>
          <cell r="C550">
            <v>1114519.94</v>
          </cell>
          <cell r="D550"/>
          <cell r="E550"/>
          <cell r="F550"/>
          <cell r="G550"/>
        </row>
        <row r="551">
          <cell r="A551" t="str">
            <v>307220 SR ŽP - služby</v>
          </cell>
          <cell r="B551"/>
          <cell r="C551">
            <v>2072497.14</v>
          </cell>
          <cell r="D551"/>
          <cell r="E551"/>
          <cell r="F551"/>
          <cell r="G551"/>
        </row>
        <row r="552">
          <cell r="A552" t="str">
            <v>307220 SR ŽP - služby</v>
          </cell>
          <cell r="B552"/>
          <cell r="C552">
            <v>2072497.14</v>
          </cell>
          <cell r="D552"/>
          <cell r="E552"/>
          <cell r="F552"/>
          <cell r="G552"/>
        </row>
        <row r="553">
          <cell r="A553" t="str">
            <v>307220 SR ŽP - spotřeba mate</v>
          </cell>
          <cell r="B553"/>
          <cell r="C553">
            <v>2058824.78</v>
          </cell>
          <cell r="D553"/>
          <cell r="E553"/>
          <cell r="F553"/>
          <cell r="G553"/>
        </row>
        <row r="554">
          <cell r="A554" t="str">
            <v>307220 SR ŽP - spotřeba mater. a PHM</v>
          </cell>
          <cell r="B554"/>
          <cell r="C554">
            <v>2058824.78</v>
          </cell>
          <cell r="D554"/>
          <cell r="E554"/>
          <cell r="F554"/>
          <cell r="G554"/>
        </row>
        <row r="555">
          <cell r="A555" t="str">
            <v xml:space="preserve">307220 Vedl. nákl. na PU NP </v>
          </cell>
          <cell r="B555"/>
          <cell r="C555">
            <v>14727.5</v>
          </cell>
          <cell r="D555"/>
          <cell r="E555"/>
          <cell r="F555"/>
          <cell r="G555"/>
        </row>
        <row r="556">
          <cell r="A556" t="str">
            <v>307220 Vedl. nákl. na PU NP - služby</v>
          </cell>
          <cell r="B556"/>
          <cell r="C556">
            <v>14727.5</v>
          </cell>
          <cell r="D556"/>
          <cell r="E556"/>
          <cell r="F556"/>
          <cell r="G556"/>
        </row>
        <row r="557">
          <cell r="A557" t="str">
            <v>307220 Vedl.nákl. na PU ŽP -</v>
          </cell>
          <cell r="B557"/>
          <cell r="C557">
            <v>152828</v>
          </cell>
          <cell r="D557"/>
          <cell r="E557"/>
          <cell r="F557"/>
          <cell r="G557"/>
        </row>
        <row r="558">
          <cell r="A558" t="str">
            <v>307220 Vedl.nákl. na PU ŽP - ostatní</v>
          </cell>
          <cell r="B558"/>
          <cell r="C558">
            <v>152828</v>
          </cell>
          <cell r="D558"/>
          <cell r="E558"/>
          <cell r="F558"/>
          <cell r="G558"/>
        </row>
        <row r="559">
          <cell r="A559" t="str">
            <v xml:space="preserve">307220 Vedl.nákl.na PU NP - </v>
          </cell>
          <cell r="B559"/>
          <cell r="C559">
            <v>1803.92</v>
          </cell>
          <cell r="D559"/>
          <cell r="E559"/>
          <cell r="F559"/>
          <cell r="G559"/>
        </row>
        <row r="560">
          <cell r="A560" t="str">
            <v>307220 Vedl.nákl.na PU NP - ostatní</v>
          </cell>
          <cell r="B560"/>
          <cell r="C560">
            <v>1803.92</v>
          </cell>
          <cell r="D560"/>
          <cell r="E560"/>
          <cell r="F560"/>
          <cell r="G560"/>
        </row>
        <row r="561">
          <cell r="A561" t="str">
            <v>307220 Vedlejší nákl na PU Ž</v>
          </cell>
          <cell r="B561"/>
          <cell r="C561">
            <v>752521.27</v>
          </cell>
          <cell r="D561"/>
          <cell r="E561"/>
          <cell r="F561"/>
          <cell r="G561"/>
        </row>
        <row r="562">
          <cell r="A562" t="str">
            <v>307220 Vedlejší nákl na PU ŽP - služby</v>
          </cell>
          <cell r="B562"/>
          <cell r="C562">
            <v>752521.27</v>
          </cell>
          <cell r="D562"/>
          <cell r="E562"/>
          <cell r="F562"/>
          <cell r="G562"/>
        </row>
        <row r="563">
          <cell r="A563" t="str">
            <v>307230 DHM - pořízení ŽP</v>
          </cell>
          <cell r="B563"/>
          <cell r="C563">
            <v>44337.82</v>
          </cell>
          <cell r="D563"/>
          <cell r="E563"/>
          <cell r="F563"/>
          <cell r="G563"/>
        </row>
        <row r="564">
          <cell r="A564" t="str">
            <v>307230 DHM - pořízení ŽP</v>
          </cell>
          <cell r="B564"/>
          <cell r="C564">
            <v>44337.82</v>
          </cell>
          <cell r="D564"/>
          <cell r="E564"/>
          <cell r="F564"/>
          <cell r="G564"/>
        </row>
        <row r="565">
          <cell r="A565" t="str">
            <v xml:space="preserve">307230 Ost. nkl. - finanční </v>
          </cell>
          <cell r="B565"/>
          <cell r="C565">
            <v>0.54</v>
          </cell>
          <cell r="D565"/>
          <cell r="E565"/>
          <cell r="F565"/>
          <cell r="G565"/>
        </row>
        <row r="566">
          <cell r="A566" t="str">
            <v>307230 Ost. nkl. - finanční náklady</v>
          </cell>
          <cell r="B566"/>
          <cell r="C566">
            <v>0.54</v>
          </cell>
          <cell r="D566"/>
          <cell r="E566"/>
          <cell r="F566"/>
          <cell r="G566"/>
        </row>
        <row r="567">
          <cell r="A567" t="str">
            <v xml:space="preserve">307230 Ost. nkl. - opravy a </v>
          </cell>
          <cell r="B567"/>
          <cell r="C567">
            <v>7188</v>
          </cell>
          <cell r="D567"/>
          <cell r="E567"/>
          <cell r="F567"/>
          <cell r="G567"/>
        </row>
        <row r="568">
          <cell r="A568" t="str">
            <v>307230 Ost. nkl. - opravy a údržba</v>
          </cell>
          <cell r="B568"/>
          <cell r="C568">
            <v>7188</v>
          </cell>
          <cell r="D568"/>
          <cell r="E568"/>
          <cell r="F568"/>
          <cell r="G568"/>
        </row>
        <row r="569">
          <cell r="A569" t="str">
            <v xml:space="preserve">307230 Ost. nkl. - spotřeba </v>
          </cell>
          <cell r="B569"/>
          <cell r="C569">
            <v>728969</v>
          </cell>
          <cell r="D569"/>
          <cell r="E569"/>
          <cell r="F569"/>
          <cell r="G569"/>
        </row>
        <row r="570">
          <cell r="A570" t="str">
            <v>307230 Ost. nkl. - spotřeba materiálu a PHM</v>
          </cell>
          <cell r="B570"/>
          <cell r="C570">
            <v>728969</v>
          </cell>
          <cell r="D570"/>
          <cell r="E570"/>
          <cell r="F570"/>
          <cell r="G570"/>
        </row>
        <row r="571">
          <cell r="A571" t="str">
            <v>307230 Ostatní náklady</v>
          </cell>
          <cell r="B571"/>
          <cell r="C571">
            <v>736157.54</v>
          </cell>
          <cell r="D571"/>
          <cell r="E571"/>
          <cell r="F571"/>
          <cell r="G571"/>
        </row>
        <row r="572">
          <cell r="A572" t="str">
            <v>307230 Ostatní náklady</v>
          </cell>
          <cell r="B572"/>
          <cell r="C572">
            <v>736157.54</v>
          </cell>
          <cell r="D572"/>
          <cell r="E572"/>
          <cell r="F572"/>
          <cell r="G572"/>
        </row>
        <row r="573">
          <cell r="A573" t="str">
            <v>307230 Ostatní náklady - poř</v>
          </cell>
          <cell r="B573"/>
          <cell r="C573">
            <v>-2888</v>
          </cell>
          <cell r="D573"/>
          <cell r="E573"/>
          <cell r="F573"/>
          <cell r="G573"/>
        </row>
        <row r="574">
          <cell r="A574" t="str">
            <v>307230 Ostatní náklady - poř</v>
          </cell>
          <cell r="B574"/>
          <cell r="C574">
            <v>925705.31</v>
          </cell>
          <cell r="D574"/>
          <cell r="E574"/>
          <cell r="F574"/>
          <cell r="G574"/>
        </row>
        <row r="575">
          <cell r="A575" t="str">
            <v>307230 Ostatní náklady - pořízení NP</v>
          </cell>
          <cell r="B575"/>
          <cell r="C575">
            <v>-2888</v>
          </cell>
          <cell r="D575"/>
          <cell r="E575"/>
          <cell r="F575"/>
          <cell r="G575"/>
        </row>
        <row r="576">
          <cell r="A576" t="str">
            <v>307230 Ostatní náklady - pořízení ŽP</v>
          </cell>
          <cell r="B576"/>
          <cell r="C576">
            <v>925705.31</v>
          </cell>
          <cell r="D576"/>
          <cell r="E576"/>
          <cell r="F576"/>
          <cell r="G576"/>
        </row>
        <row r="577">
          <cell r="A577" t="str">
            <v>307230 Služby - pořízení NP</v>
          </cell>
          <cell r="B577"/>
          <cell r="C577">
            <v>1181.33</v>
          </cell>
          <cell r="D577"/>
          <cell r="E577"/>
          <cell r="F577"/>
          <cell r="G577"/>
        </row>
        <row r="578">
          <cell r="A578" t="str">
            <v>307230 Služby - pořízení NP</v>
          </cell>
          <cell r="B578"/>
          <cell r="C578">
            <v>1181.33</v>
          </cell>
          <cell r="D578"/>
          <cell r="E578"/>
          <cell r="F578"/>
          <cell r="G578"/>
        </row>
        <row r="579">
          <cell r="A579" t="str">
            <v>307230 Služby - pořízení ŽP</v>
          </cell>
          <cell r="B579"/>
          <cell r="C579">
            <v>6778526</v>
          </cell>
          <cell r="D579"/>
          <cell r="E579"/>
          <cell r="F579"/>
          <cell r="G579"/>
        </row>
        <row r="580">
          <cell r="A580" t="str">
            <v>307230 Služby - pořízení ŽP</v>
          </cell>
          <cell r="B580"/>
          <cell r="C580">
            <v>6778526</v>
          </cell>
          <cell r="D580"/>
          <cell r="E580"/>
          <cell r="F580"/>
          <cell r="G580"/>
        </row>
        <row r="581">
          <cell r="A581" t="str">
            <v>307230 SR NP - finanční nákl</v>
          </cell>
          <cell r="B581"/>
          <cell r="C581">
            <v>447.58</v>
          </cell>
          <cell r="D581"/>
          <cell r="E581"/>
          <cell r="F581"/>
          <cell r="G581"/>
        </row>
        <row r="582">
          <cell r="A582" t="str">
            <v>307230 SR NP - finanční náklady</v>
          </cell>
          <cell r="B582"/>
          <cell r="C582">
            <v>447.58</v>
          </cell>
          <cell r="D582"/>
          <cell r="E582"/>
          <cell r="F582"/>
          <cell r="G582"/>
        </row>
        <row r="583">
          <cell r="A583" t="str">
            <v>307230 SR NP - opravy a údrž</v>
          </cell>
          <cell r="B583"/>
          <cell r="C583">
            <v>8709</v>
          </cell>
          <cell r="D583"/>
          <cell r="E583"/>
          <cell r="F583"/>
          <cell r="G583"/>
        </row>
        <row r="584">
          <cell r="A584" t="str">
            <v>307230 SR NP - opravy a údržba</v>
          </cell>
          <cell r="B584"/>
          <cell r="C584">
            <v>8709</v>
          </cell>
          <cell r="D584"/>
          <cell r="E584"/>
          <cell r="F584"/>
          <cell r="G584"/>
        </row>
        <row r="585">
          <cell r="A585" t="str">
            <v>307230 SR NP - služby</v>
          </cell>
          <cell r="B585"/>
          <cell r="C585">
            <v>11914</v>
          </cell>
          <cell r="D585"/>
          <cell r="E585"/>
          <cell r="F585"/>
          <cell r="G585"/>
        </row>
        <row r="586">
          <cell r="A586" t="str">
            <v>307230 SR NP - služby</v>
          </cell>
          <cell r="B586"/>
          <cell r="C586">
            <v>11914</v>
          </cell>
          <cell r="D586"/>
          <cell r="E586"/>
          <cell r="F586"/>
          <cell r="G586"/>
        </row>
        <row r="587">
          <cell r="A587" t="str">
            <v>307230 SR ŽP - finanční nákl</v>
          </cell>
          <cell r="B587"/>
          <cell r="C587">
            <v>3671.72</v>
          </cell>
          <cell r="D587"/>
          <cell r="E587"/>
          <cell r="F587"/>
          <cell r="G587"/>
        </row>
        <row r="588">
          <cell r="A588" t="str">
            <v>307230 SR ŽP - finanční náklady</v>
          </cell>
          <cell r="B588"/>
          <cell r="C588">
            <v>3671.72</v>
          </cell>
          <cell r="D588"/>
          <cell r="E588"/>
          <cell r="F588"/>
          <cell r="G588"/>
        </row>
        <row r="589">
          <cell r="A589" t="str">
            <v>307230 SR ŽP - jiné provozní</v>
          </cell>
          <cell r="B589"/>
          <cell r="C589">
            <v>1386191.35</v>
          </cell>
          <cell r="D589"/>
          <cell r="E589"/>
          <cell r="F589"/>
          <cell r="G589"/>
        </row>
        <row r="590">
          <cell r="A590" t="str">
            <v>307230 SR ŽP - jiné provozní náklady</v>
          </cell>
          <cell r="B590"/>
          <cell r="C590">
            <v>1386191.35</v>
          </cell>
          <cell r="D590"/>
          <cell r="E590"/>
          <cell r="F590"/>
          <cell r="G590"/>
        </row>
        <row r="591">
          <cell r="A591" t="str">
            <v>307230 SR ŽP - opravy a údrž</v>
          </cell>
          <cell r="B591"/>
          <cell r="C591">
            <v>551041.30000000005</v>
          </cell>
          <cell r="D591"/>
          <cell r="E591"/>
          <cell r="F591"/>
          <cell r="G591"/>
        </row>
        <row r="592">
          <cell r="A592" t="str">
            <v>307230 SR ŽP - opravy a údržba</v>
          </cell>
          <cell r="B592"/>
          <cell r="C592">
            <v>551041.30000000005</v>
          </cell>
          <cell r="D592"/>
          <cell r="E592"/>
          <cell r="F592"/>
          <cell r="G592"/>
        </row>
        <row r="593">
          <cell r="A593" t="str">
            <v>307230 SR ŽP - služby</v>
          </cell>
          <cell r="B593"/>
          <cell r="C593">
            <v>20887764.32</v>
          </cell>
          <cell r="D593"/>
          <cell r="E593"/>
          <cell r="F593"/>
          <cell r="G593"/>
        </row>
        <row r="594">
          <cell r="A594" t="str">
            <v>307230 SR ŽP - služby</v>
          </cell>
          <cell r="B594"/>
          <cell r="C594">
            <v>20887764.32</v>
          </cell>
          <cell r="D594"/>
          <cell r="E594"/>
          <cell r="F594"/>
          <cell r="G594"/>
        </row>
        <row r="595">
          <cell r="A595" t="str">
            <v>307230 SR ŽP - spotřeba mate</v>
          </cell>
          <cell r="B595"/>
          <cell r="C595">
            <v>227415.7</v>
          </cell>
          <cell r="D595"/>
          <cell r="E595"/>
          <cell r="F595"/>
          <cell r="G595"/>
        </row>
        <row r="596">
          <cell r="A596" t="str">
            <v>307230 SR ŽP - spotřeba mater. a PHM</v>
          </cell>
          <cell r="B596"/>
          <cell r="C596">
            <v>227415.7</v>
          </cell>
          <cell r="D596"/>
          <cell r="E596"/>
          <cell r="F596"/>
          <cell r="G596"/>
        </row>
        <row r="597">
          <cell r="A597" t="str">
            <v xml:space="preserve">307230 Vedl. nákl. na PU NP </v>
          </cell>
          <cell r="B597"/>
          <cell r="C597">
            <v>190046</v>
          </cell>
          <cell r="D597"/>
          <cell r="E597"/>
          <cell r="F597"/>
          <cell r="G597"/>
        </row>
        <row r="598">
          <cell r="A598" t="str">
            <v>307230 Vedl. nákl. na PU NP - služby</v>
          </cell>
          <cell r="B598"/>
          <cell r="C598">
            <v>190046</v>
          </cell>
          <cell r="D598"/>
          <cell r="E598"/>
          <cell r="F598"/>
          <cell r="G598"/>
        </row>
        <row r="599">
          <cell r="A599" t="str">
            <v>307230 Vedl.nákl. na PU ŽP -</v>
          </cell>
          <cell r="B599"/>
          <cell r="C599">
            <v>87934.28</v>
          </cell>
          <cell r="D599"/>
          <cell r="E599"/>
          <cell r="F599"/>
          <cell r="G599"/>
        </row>
        <row r="600">
          <cell r="A600" t="str">
            <v>307230 Vedl.nákl. na PU ŽP - ostatní</v>
          </cell>
          <cell r="B600"/>
          <cell r="C600">
            <v>87934.28</v>
          </cell>
          <cell r="D600"/>
          <cell r="E600"/>
          <cell r="F600"/>
          <cell r="G600"/>
        </row>
        <row r="601">
          <cell r="A601" t="str">
            <v xml:space="preserve">307230 Vedl.nákl.na PU NP - </v>
          </cell>
          <cell r="B601"/>
          <cell r="C601">
            <v>9600</v>
          </cell>
          <cell r="D601"/>
          <cell r="E601"/>
          <cell r="F601"/>
          <cell r="G601"/>
        </row>
        <row r="602">
          <cell r="A602" t="str">
            <v>307230 Vedl.nákl.na PU NP - ostatní</v>
          </cell>
          <cell r="B602"/>
          <cell r="C602">
            <v>9600</v>
          </cell>
          <cell r="D602"/>
          <cell r="E602"/>
          <cell r="F602"/>
          <cell r="G602"/>
        </row>
        <row r="603">
          <cell r="A603" t="str">
            <v>307230 Vedlejší nákl na PU Ž</v>
          </cell>
          <cell r="B603"/>
          <cell r="C603">
            <v>3454256.13</v>
          </cell>
          <cell r="D603"/>
          <cell r="E603"/>
          <cell r="F603"/>
          <cell r="G603"/>
        </row>
        <row r="604">
          <cell r="A604" t="str">
            <v>307230 Vedlejší nákl na PU ŽP - služby</v>
          </cell>
          <cell r="B604"/>
          <cell r="C604">
            <v>3454256.13</v>
          </cell>
          <cell r="D604"/>
          <cell r="E604"/>
          <cell r="F604"/>
          <cell r="G604"/>
        </row>
        <row r="605">
          <cell r="A605" t="str">
            <v>307240 SR NP - služby</v>
          </cell>
          <cell r="B605"/>
          <cell r="C605">
            <v>736.07</v>
          </cell>
          <cell r="D605"/>
          <cell r="E605"/>
          <cell r="F605"/>
          <cell r="G605"/>
        </row>
        <row r="606">
          <cell r="A606" t="str">
            <v>307240 SR NP - služby</v>
          </cell>
          <cell r="B606"/>
          <cell r="C606">
            <v>736.07</v>
          </cell>
          <cell r="D606"/>
          <cell r="E606"/>
          <cell r="F606"/>
          <cell r="G606"/>
        </row>
        <row r="607">
          <cell r="A607" t="str">
            <v>307240 SR ŽP - služby</v>
          </cell>
          <cell r="B607"/>
          <cell r="C607">
            <v>15887776.369999999</v>
          </cell>
          <cell r="D607"/>
          <cell r="E607"/>
          <cell r="F607"/>
          <cell r="G607"/>
        </row>
        <row r="608">
          <cell r="A608" t="str">
            <v>307240 SR ŽP - služby</v>
          </cell>
          <cell r="B608"/>
          <cell r="C608">
            <v>15887776.369999999</v>
          </cell>
          <cell r="D608"/>
          <cell r="E608"/>
          <cell r="F608"/>
          <cell r="G608"/>
        </row>
        <row r="609">
          <cell r="A609" t="str">
            <v xml:space="preserve">307240 SR ŽP - spotřeba PHM </v>
          </cell>
          <cell r="B609"/>
          <cell r="C609">
            <v>3460</v>
          </cell>
          <cell r="D609"/>
          <cell r="E609"/>
          <cell r="F609"/>
          <cell r="G609"/>
        </row>
        <row r="610">
          <cell r="A610" t="str">
            <v>307240 SR ŽP - spotřeba PHM pro diesel agreg.</v>
          </cell>
          <cell r="B610"/>
          <cell r="C610">
            <v>3460</v>
          </cell>
          <cell r="D610"/>
          <cell r="E610"/>
          <cell r="F610"/>
          <cell r="G610"/>
        </row>
        <row r="611">
          <cell r="A611" t="str">
            <v>307250 Nkl. na reklamu - poř</v>
          </cell>
          <cell r="B611"/>
          <cell r="C611">
            <v>0</v>
          </cell>
          <cell r="D611"/>
          <cell r="E611"/>
          <cell r="F611"/>
          <cell r="G611"/>
        </row>
        <row r="612">
          <cell r="A612" t="str">
            <v>307250 Nkl. na reklamu - pořízení NP</v>
          </cell>
          <cell r="B612"/>
          <cell r="C612">
            <v>0</v>
          </cell>
          <cell r="D612"/>
          <cell r="E612"/>
          <cell r="F612"/>
          <cell r="G612"/>
        </row>
        <row r="613">
          <cell r="A613" t="str">
            <v>307250 Nkl. na reklamu - ŽP</v>
          </cell>
          <cell r="B613"/>
          <cell r="C613">
            <v>30591165.579999998</v>
          </cell>
          <cell r="D613"/>
          <cell r="E613"/>
          <cell r="F613"/>
          <cell r="G613"/>
        </row>
        <row r="614">
          <cell r="A614" t="str">
            <v>307250 Nkl. na reklamu - ŽP</v>
          </cell>
          <cell r="B614"/>
          <cell r="C614">
            <v>30591165.579999998</v>
          </cell>
          <cell r="D614"/>
          <cell r="E614"/>
          <cell r="F614"/>
          <cell r="G614"/>
        </row>
        <row r="615">
          <cell r="A615" t="str">
            <v>307250 SR ŽP - jiné provozní</v>
          </cell>
          <cell r="B615"/>
          <cell r="C615">
            <v>852572.51</v>
          </cell>
          <cell r="D615"/>
          <cell r="E615"/>
          <cell r="F615"/>
          <cell r="G615"/>
        </row>
        <row r="616">
          <cell r="A616" t="str">
            <v>307250 SR ŽP - jiné provozní náklady</v>
          </cell>
          <cell r="B616"/>
          <cell r="C616">
            <v>852572.51</v>
          </cell>
          <cell r="D616"/>
          <cell r="E616"/>
          <cell r="F616"/>
          <cell r="G616"/>
        </row>
        <row r="617">
          <cell r="A617" t="str">
            <v>307260 Služby - pořízení ŽP</v>
          </cell>
          <cell r="B617"/>
          <cell r="C617">
            <v>2665988.5</v>
          </cell>
          <cell r="D617"/>
          <cell r="E617"/>
          <cell r="F617"/>
          <cell r="G617"/>
        </row>
        <row r="618">
          <cell r="A618" t="str">
            <v>307260 Služby - pořízení ŽP</v>
          </cell>
          <cell r="B618"/>
          <cell r="C618">
            <v>2665988.5</v>
          </cell>
          <cell r="D618"/>
          <cell r="E618"/>
          <cell r="F618"/>
          <cell r="G618"/>
        </row>
        <row r="619">
          <cell r="A619" t="str">
            <v>307260 SR ŽP - služby</v>
          </cell>
          <cell r="B619"/>
          <cell r="C619">
            <v>1896834.72</v>
          </cell>
          <cell r="D619"/>
          <cell r="E619"/>
          <cell r="F619"/>
          <cell r="G619"/>
        </row>
        <row r="620">
          <cell r="A620" t="str">
            <v>307260 SR ŽP - služby</v>
          </cell>
          <cell r="B620"/>
          <cell r="C620">
            <v>1896834.72</v>
          </cell>
          <cell r="D620"/>
          <cell r="E620"/>
          <cell r="F620"/>
          <cell r="G620"/>
        </row>
        <row r="621">
          <cell r="A621" t="str">
            <v>307280 Služby - pořízení ŽP</v>
          </cell>
          <cell r="B621"/>
          <cell r="C621">
            <v>708779.51</v>
          </cell>
          <cell r="D621"/>
          <cell r="E621"/>
          <cell r="F621"/>
          <cell r="G621"/>
        </row>
        <row r="622">
          <cell r="A622" t="str">
            <v>307280 Služby - pořízení ŽP</v>
          </cell>
          <cell r="B622"/>
          <cell r="C622">
            <v>708779.51</v>
          </cell>
          <cell r="D622"/>
          <cell r="E622"/>
          <cell r="F622"/>
          <cell r="G622"/>
        </row>
        <row r="623">
          <cell r="A623" t="str">
            <v>307280 SR ŽP - jiné provozní</v>
          </cell>
          <cell r="B623"/>
          <cell r="C623">
            <v>0</v>
          </cell>
          <cell r="D623"/>
          <cell r="E623"/>
          <cell r="F623"/>
          <cell r="G623"/>
        </row>
        <row r="624">
          <cell r="A624" t="str">
            <v>307280 SR ŽP - jiné provozní náklady</v>
          </cell>
          <cell r="B624"/>
          <cell r="C624">
            <v>0</v>
          </cell>
          <cell r="D624"/>
          <cell r="E624"/>
          <cell r="F624"/>
          <cell r="G624"/>
        </row>
        <row r="625">
          <cell r="A625" t="str">
            <v>307280 SR ŽP - opravy a údrž</v>
          </cell>
          <cell r="B625"/>
          <cell r="C625">
            <v>132489.68</v>
          </cell>
          <cell r="D625"/>
          <cell r="E625"/>
          <cell r="F625"/>
          <cell r="G625"/>
        </row>
        <row r="626">
          <cell r="A626" t="str">
            <v>307280 SR ŽP - opravy a údržba</v>
          </cell>
          <cell r="B626"/>
          <cell r="C626">
            <v>132489.68</v>
          </cell>
          <cell r="D626"/>
          <cell r="E626"/>
          <cell r="F626"/>
          <cell r="G626"/>
        </row>
        <row r="627">
          <cell r="A627" t="str">
            <v>307310 Ostatní náklady</v>
          </cell>
          <cell r="B627"/>
          <cell r="C627">
            <v>17352300</v>
          </cell>
          <cell r="D627"/>
          <cell r="E627"/>
          <cell r="F627"/>
          <cell r="G627"/>
        </row>
        <row r="628">
          <cell r="A628" t="str">
            <v>307310 Ostatní náklady</v>
          </cell>
          <cell r="B628"/>
          <cell r="C628">
            <v>17352300</v>
          </cell>
          <cell r="D628"/>
          <cell r="E628"/>
          <cell r="F628"/>
          <cell r="G628"/>
        </row>
        <row r="629">
          <cell r="A629" t="str">
            <v>307350 Ostatní náklady</v>
          </cell>
          <cell r="B629"/>
          <cell r="C629">
            <v>14072518</v>
          </cell>
          <cell r="D629"/>
          <cell r="E629"/>
          <cell r="F629"/>
          <cell r="G629"/>
        </row>
        <row r="630">
          <cell r="A630" t="str">
            <v>307350 Ostatní náklady</v>
          </cell>
          <cell r="B630"/>
          <cell r="C630">
            <v>14072518</v>
          </cell>
          <cell r="D630"/>
          <cell r="E630"/>
          <cell r="F630"/>
          <cell r="G630"/>
        </row>
        <row r="631">
          <cell r="A631" t="str">
            <v>307360 Ostatní náklady</v>
          </cell>
          <cell r="B631"/>
          <cell r="C631">
            <v>115358</v>
          </cell>
          <cell r="D631"/>
          <cell r="E631"/>
          <cell r="F631"/>
          <cell r="G631"/>
        </row>
        <row r="632">
          <cell r="A632" t="str">
            <v>307360 Ostatní náklady</v>
          </cell>
          <cell r="B632"/>
          <cell r="C632">
            <v>115358</v>
          </cell>
          <cell r="D632"/>
          <cell r="E632"/>
          <cell r="F632"/>
          <cell r="G632"/>
        </row>
        <row r="633">
          <cell r="A633" t="str">
            <v>308120 Pohledávky ze soudníh</v>
          </cell>
          <cell r="B633"/>
          <cell r="C633">
            <v>580594.1</v>
          </cell>
          <cell r="D633"/>
          <cell r="E633"/>
          <cell r="F633"/>
          <cell r="G633"/>
        </row>
        <row r="634">
          <cell r="A634" t="str">
            <v>308120 Pohledávky ze soudního rozhodnutí - Ž</v>
          </cell>
          <cell r="B634"/>
          <cell r="C634">
            <v>580594.1</v>
          </cell>
          <cell r="D634"/>
          <cell r="E634"/>
          <cell r="F634"/>
          <cell r="G634"/>
        </row>
        <row r="635">
          <cell r="A635" t="str">
            <v>308124 Pohledávky ze soudníh</v>
          </cell>
          <cell r="B635"/>
          <cell r="C635">
            <v>7637567.29</v>
          </cell>
          <cell r="D635"/>
          <cell r="E635"/>
          <cell r="F635"/>
          <cell r="G635"/>
        </row>
        <row r="636">
          <cell r="A636" t="str">
            <v>308124 Pohledávky ze soudního rozhodnutí - UL</v>
          </cell>
          <cell r="B636"/>
          <cell r="C636">
            <v>7637567.29</v>
          </cell>
          <cell r="D636"/>
          <cell r="E636"/>
          <cell r="F636"/>
          <cell r="G636"/>
        </row>
        <row r="637">
          <cell r="A637" t="str">
            <v>308125 Pohledávky ze soudníh</v>
          </cell>
          <cell r="B637"/>
          <cell r="C637">
            <v>7467281.8799999999</v>
          </cell>
          <cell r="D637"/>
          <cell r="E637"/>
          <cell r="F637"/>
          <cell r="G637"/>
        </row>
        <row r="638">
          <cell r="A638" t="str">
            <v>308125 Pohledávky ze soudního rozhodnutí - FZ</v>
          </cell>
          <cell r="B638"/>
          <cell r="C638">
            <v>7467281.8799999999</v>
          </cell>
          <cell r="D638"/>
          <cell r="E638"/>
          <cell r="F638"/>
          <cell r="G638"/>
        </row>
        <row r="639">
          <cell r="A639" t="str">
            <v>308170 Pohledávky ze soudníh</v>
          </cell>
          <cell r="B639"/>
          <cell r="C639">
            <v>375558.57</v>
          </cell>
          <cell r="D639"/>
          <cell r="E639"/>
          <cell r="F639"/>
          <cell r="G639"/>
        </row>
        <row r="640">
          <cell r="A640" t="str">
            <v>308170 Pohledávky ze soudního rozhodnutí - U</v>
          </cell>
          <cell r="B640"/>
          <cell r="C640">
            <v>375558.57</v>
          </cell>
          <cell r="D640"/>
          <cell r="E640"/>
          <cell r="F640"/>
          <cell r="G640"/>
        </row>
        <row r="641">
          <cell r="A641" t="str">
            <v>308500 Ostatní pohledávky</v>
          </cell>
          <cell r="B641"/>
          <cell r="C641">
            <v>0</v>
          </cell>
          <cell r="D641"/>
          <cell r="E641"/>
          <cell r="F641"/>
          <cell r="G641"/>
        </row>
        <row r="642">
          <cell r="A642" t="str">
            <v>308500 Ostatní pohledávky</v>
          </cell>
          <cell r="B642"/>
          <cell r="C642">
            <v>0</v>
          </cell>
          <cell r="D642"/>
          <cell r="E642"/>
          <cell r="F642"/>
          <cell r="G642"/>
        </row>
        <row r="643">
          <cell r="A643" t="str">
            <v>308800 Pohledávky za soupoji</v>
          </cell>
          <cell r="B643"/>
          <cell r="C643">
            <v>-54.49</v>
          </cell>
          <cell r="D643"/>
          <cell r="E643"/>
          <cell r="F643"/>
          <cell r="G643"/>
        </row>
        <row r="644">
          <cell r="A644" t="str">
            <v>308800 Pohledávky za soupojistiteli-fin. bonus-NP-CPV</v>
          </cell>
          <cell r="B644"/>
          <cell r="C644">
            <v>-54.49</v>
          </cell>
          <cell r="D644"/>
          <cell r="E644"/>
          <cell r="F644"/>
          <cell r="G644"/>
        </row>
        <row r="645">
          <cell r="A645" t="str">
            <v>309 520 Náklady na realizaci</v>
          </cell>
          <cell r="B645"/>
          <cell r="C645">
            <v>0</v>
          </cell>
          <cell r="D645"/>
          <cell r="E645"/>
          <cell r="F645"/>
          <cell r="G645"/>
        </row>
        <row r="646">
          <cell r="A646" t="str">
            <v>309 520 Náklady na realizaci fin.umístění</v>
          </cell>
          <cell r="B646"/>
          <cell r="C646">
            <v>0</v>
          </cell>
          <cell r="D646"/>
          <cell r="E646"/>
          <cell r="F646"/>
          <cell r="G646"/>
        </row>
        <row r="647">
          <cell r="A647" t="str">
            <v>309 730 Náklady na realizaci</v>
          </cell>
          <cell r="B647"/>
          <cell r="C647">
            <v>145230661.31</v>
          </cell>
          <cell r="D647"/>
          <cell r="E647"/>
          <cell r="F647"/>
          <cell r="G647"/>
        </row>
        <row r="648">
          <cell r="A648" t="str">
            <v>309 730 Náklady na realizaci fin.umístění</v>
          </cell>
          <cell r="B648"/>
          <cell r="C648">
            <v>145230661.31</v>
          </cell>
          <cell r="D648"/>
          <cell r="E648"/>
          <cell r="F648"/>
          <cell r="G648"/>
        </row>
        <row r="649">
          <cell r="A649" t="str">
            <v>309120 Opravné položky k poh</v>
          </cell>
          <cell r="B649"/>
          <cell r="C649">
            <v>-2082207.96</v>
          </cell>
          <cell r="D649"/>
          <cell r="E649"/>
          <cell r="F649"/>
          <cell r="G649"/>
        </row>
        <row r="650">
          <cell r="A650" t="str">
            <v>309120 Opravné položky k pohl. z poj. - daň. Z</v>
          </cell>
          <cell r="B650"/>
          <cell r="C650">
            <v>-2082207.96</v>
          </cell>
          <cell r="D650"/>
          <cell r="E650"/>
          <cell r="F650"/>
          <cell r="G650"/>
        </row>
        <row r="651">
          <cell r="A651" t="str">
            <v>309124 Opravné položky k poh</v>
          </cell>
          <cell r="B651"/>
          <cell r="C651">
            <v>-33282272.640000001</v>
          </cell>
          <cell r="D651"/>
          <cell r="E651"/>
          <cell r="F651"/>
          <cell r="G651"/>
        </row>
        <row r="652">
          <cell r="A652" t="str">
            <v>309124 Opravné položky k pohl. z poj. - Unit Linked-daňov</v>
          </cell>
          <cell r="B652"/>
          <cell r="C652">
            <v>-33282272.640000001</v>
          </cell>
          <cell r="D652"/>
          <cell r="E652"/>
          <cell r="F652"/>
          <cell r="G652"/>
        </row>
        <row r="653">
          <cell r="A653" t="str">
            <v>309125 Opravné položky k poh</v>
          </cell>
          <cell r="B653"/>
          <cell r="C653">
            <v>-21526228.68</v>
          </cell>
          <cell r="D653"/>
          <cell r="E653"/>
          <cell r="F653"/>
          <cell r="G653"/>
        </row>
        <row r="654">
          <cell r="A654" t="str">
            <v>309125 Opravné položky k pohl. z poj. - daň. FZ</v>
          </cell>
          <cell r="B654"/>
          <cell r="C654">
            <v>-21526228.68</v>
          </cell>
          <cell r="D654"/>
          <cell r="E654"/>
          <cell r="F654"/>
          <cell r="G654"/>
        </row>
        <row r="655">
          <cell r="A655" t="str">
            <v>309170 Opravné položky k poh</v>
          </cell>
          <cell r="B655"/>
          <cell r="C655">
            <v>-617085.6</v>
          </cell>
          <cell r="D655"/>
          <cell r="E655"/>
          <cell r="F655"/>
          <cell r="G655"/>
        </row>
        <row r="656">
          <cell r="A656" t="str">
            <v>309170 Opravné položky k pohl. z poj. - daň. úraz NP</v>
          </cell>
          <cell r="B656"/>
          <cell r="C656">
            <v>-617085.6</v>
          </cell>
          <cell r="D656"/>
          <cell r="E656"/>
          <cell r="F656"/>
          <cell r="G656"/>
        </row>
        <row r="657">
          <cell r="A657" t="str">
            <v>309220 Opravné položky k poh</v>
          </cell>
          <cell r="B657"/>
          <cell r="C657">
            <v>-637317.81999999995</v>
          </cell>
          <cell r="D657"/>
          <cell r="E657"/>
          <cell r="F657"/>
          <cell r="G657"/>
        </row>
        <row r="658">
          <cell r="A658" t="str">
            <v>309220 Opravné položky k pohl. z poj. - nedaňové Z</v>
          </cell>
          <cell r="B658"/>
          <cell r="C658">
            <v>-637317.81999999995</v>
          </cell>
          <cell r="D658"/>
          <cell r="E658"/>
          <cell r="F658"/>
          <cell r="G658"/>
        </row>
        <row r="659">
          <cell r="A659" t="str">
            <v xml:space="preserve">309224 Opravné pol. k pohl. </v>
          </cell>
          <cell r="B659"/>
          <cell r="C659">
            <v>-22915152.359999999</v>
          </cell>
          <cell r="D659"/>
          <cell r="E659"/>
          <cell r="F659"/>
          <cell r="G659"/>
        </row>
        <row r="660">
          <cell r="A660" t="str">
            <v>309224 Opravné pol. k pohl. z poj. - Unit Linked-nedaňové</v>
          </cell>
          <cell r="B660"/>
          <cell r="C660">
            <v>-22915152.359999999</v>
          </cell>
          <cell r="D660"/>
          <cell r="E660"/>
          <cell r="F660"/>
          <cell r="G660"/>
        </row>
        <row r="661">
          <cell r="A661" t="str">
            <v>309225 Opravné položky k poh</v>
          </cell>
          <cell r="B661"/>
          <cell r="C661">
            <v>-1975762.66</v>
          </cell>
          <cell r="D661"/>
          <cell r="E661"/>
          <cell r="F661"/>
          <cell r="G661"/>
        </row>
        <row r="662">
          <cell r="A662" t="str">
            <v>309225 Opravné položky k pohl. z poj. - nedaňové FZ</v>
          </cell>
          <cell r="B662"/>
          <cell r="C662">
            <v>-1975762.66</v>
          </cell>
          <cell r="D662"/>
          <cell r="E662"/>
          <cell r="F662"/>
          <cell r="G662"/>
        </row>
        <row r="663">
          <cell r="A663" t="str">
            <v>309270 Opravné položky k poh</v>
          </cell>
          <cell r="B663"/>
          <cell r="C663">
            <v>-306698.69</v>
          </cell>
          <cell r="D663"/>
          <cell r="E663"/>
          <cell r="F663"/>
          <cell r="G663"/>
        </row>
        <row r="664">
          <cell r="A664" t="str">
            <v>309270 Opravné položky k pohl. z poj. - nedaňové úraz NP</v>
          </cell>
          <cell r="B664"/>
          <cell r="C664">
            <v>-306698.69</v>
          </cell>
          <cell r="D664"/>
          <cell r="E664"/>
          <cell r="F664"/>
          <cell r="G664"/>
        </row>
        <row r="665">
          <cell r="A665" t="str">
            <v>309320 Ostatní výnosy</v>
          </cell>
          <cell r="B665"/>
          <cell r="C665">
            <v>-975860</v>
          </cell>
          <cell r="D665"/>
          <cell r="E665"/>
          <cell r="F665"/>
          <cell r="G665"/>
        </row>
        <row r="666">
          <cell r="A666" t="str">
            <v>309320 Ostatní výnosy</v>
          </cell>
          <cell r="B666"/>
          <cell r="C666">
            <v>-975860</v>
          </cell>
          <cell r="D666"/>
          <cell r="E666"/>
          <cell r="F666"/>
          <cell r="G666"/>
        </row>
        <row r="667">
          <cell r="A667" t="str">
            <v>309330 Ostatní (618) technic</v>
          </cell>
          <cell r="B667"/>
          <cell r="C667">
            <v>-10138449.91</v>
          </cell>
          <cell r="D667"/>
          <cell r="E667"/>
          <cell r="F667"/>
          <cell r="G667"/>
        </row>
        <row r="668">
          <cell r="A668" t="str">
            <v>309330 Ostatní (618) technické výnosy</v>
          </cell>
          <cell r="B668"/>
          <cell r="C668">
            <v>-10138449.91</v>
          </cell>
          <cell r="D668"/>
          <cell r="E668"/>
          <cell r="F668"/>
          <cell r="G668"/>
        </row>
        <row r="669">
          <cell r="A669" t="str">
            <v>309330 Ostatní (647) technic</v>
          </cell>
          <cell r="B669"/>
          <cell r="C669">
            <v>-12129611.76</v>
          </cell>
          <cell r="D669"/>
          <cell r="E669"/>
          <cell r="F669"/>
          <cell r="G669"/>
        </row>
        <row r="670">
          <cell r="A670" t="str">
            <v>309330 Ostatní (647) technické výnosy</v>
          </cell>
          <cell r="B670"/>
          <cell r="C670">
            <v>-12129611.76</v>
          </cell>
          <cell r="D670"/>
          <cell r="E670"/>
          <cell r="F670"/>
          <cell r="G670"/>
        </row>
        <row r="671">
          <cell r="A671" t="str">
            <v>309330 Ostatní výnosy</v>
          </cell>
          <cell r="B671"/>
          <cell r="C671">
            <v>-815280.71</v>
          </cell>
          <cell r="D671"/>
          <cell r="E671"/>
          <cell r="F671"/>
          <cell r="G671"/>
        </row>
        <row r="672">
          <cell r="A672" t="str">
            <v>309330 Ostatní výnosy</v>
          </cell>
          <cell r="B672"/>
          <cell r="C672">
            <v>-815280.71</v>
          </cell>
          <cell r="D672"/>
          <cell r="E672"/>
          <cell r="F672"/>
          <cell r="G672"/>
        </row>
        <row r="673">
          <cell r="A673" t="str">
            <v xml:space="preserve">309520 Opravné pol. k pohl. </v>
          </cell>
          <cell r="B673"/>
          <cell r="C673">
            <v>-358784.95</v>
          </cell>
          <cell r="D673"/>
          <cell r="E673"/>
          <cell r="F673"/>
          <cell r="G673"/>
        </row>
        <row r="674">
          <cell r="A674" t="str">
            <v>309520 Opravné pol. k pohl. ze soudn.rozh. - daň. Z</v>
          </cell>
          <cell r="B674"/>
          <cell r="C674">
            <v>-358784.95</v>
          </cell>
          <cell r="D674"/>
          <cell r="E674"/>
          <cell r="F674"/>
          <cell r="G674"/>
        </row>
        <row r="675">
          <cell r="A675" t="str">
            <v xml:space="preserve">309524 Opravné pol. k pohl. </v>
          </cell>
          <cell r="B675"/>
          <cell r="C675">
            <v>-2560703.23</v>
          </cell>
          <cell r="D675"/>
          <cell r="E675"/>
          <cell r="F675"/>
          <cell r="G675"/>
        </row>
        <row r="676">
          <cell r="A676" t="str">
            <v>309524 Opravné pol. k pohl. ze soudn.rozh. - daň. UL</v>
          </cell>
          <cell r="B676"/>
          <cell r="C676">
            <v>-2560703.23</v>
          </cell>
          <cell r="D676"/>
          <cell r="E676"/>
          <cell r="F676"/>
          <cell r="G676"/>
        </row>
        <row r="677">
          <cell r="A677" t="str">
            <v xml:space="preserve">309525 Opravné pol. k pohl. </v>
          </cell>
          <cell r="B677"/>
          <cell r="C677">
            <v>-5913563.54</v>
          </cell>
          <cell r="D677"/>
          <cell r="E677"/>
          <cell r="F677"/>
          <cell r="G677"/>
        </row>
        <row r="678">
          <cell r="A678" t="str">
            <v>309525 Opravné pol. k pohl. ze soudn.rozh. - daň. FZ</v>
          </cell>
          <cell r="B678"/>
          <cell r="C678">
            <v>-5913563.54</v>
          </cell>
          <cell r="D678"/>
          <cell r="E678"/>
          <cell r="F678"/>
          <cell r="G678"/>
        </row>
        <row r="679">
          <cell r="A679" t="str">
            <v xml:space="preserve">309570 Opravné pol. k pohl. </v>
          </cell>
          <cell r="B679"/>
          <cell r="C679">
            <v>-256526.29</v>
          </cell>
          <cell r="D679"/>
          <cell r="E679"/>
          <cell r="F679"/>
          <cell r="G679"/>
        </row>
        <row r="680">
          <cell r="A680" t="str">
            <v>309570 Opravné pol. k pohl. ze soudn.rozh. - daň. NU</v>
          </cell>
          <cell r="B680"/>
          <cell r="C680">
            <v>-256526.29</v>
          </cell>
          <cell r="D680"/>
          <cell r="E680"/>
          <cell r="F680"/>
          <cell r="G680"/>
        </row>
        <row r="681">
          <cell r="A681" t="str">
            <v>309620 Opravné položky k poh</v>
          </cell>
          <cell r="B681"/>
          <cell r="C681">
            <v>-53803.38</v>
          </cell>
          <cell r="D681"/>
          <cell r="E681"/>
          <cell r="F681"/>
          <cell r="G681"/>
        </row>
        <row r="682">
          <cell r="A682" t="str">
            <v>309620 Opravné položky k pohl. ze soudn.rozh.-nedaň. Z</v>
          </cell>
          <cell r="B682"/>
          <cell r="C682">
            <v>-53803.38</v>
          </cell>
          <cell r="D682"/>
          <cell r="E682"/>
          <cell r="F682"/>
          <cell r="G682"/>
        </row>
        <row r="683">
          <cell r="A683" t="str">
            <v>309624 Opravné položky k poh</v>
          </cell>
          <cell r="B683"/>
          <cell r="C683">
            <v>-2333834.23</v>
          </cell>
          <cell r="D683"/>
          <cell r="E683"/>
          <cell r="F683"/>
          <cell r="G683"/>
        </row>
        <row r="684">
          <cell r="A684" t="str">
            <v>309624 Opravné položky k pohl. ze soudn.rozh.-nedaň. UL</v>
          </cell>
          <cell r="B684"/>
          <cell r="C684">
            <v>-2333834.23</v>
          </cell>
          <cell r="D684"/>
          <cell r="E684"/>
          <cell r="F684"/>
          <cell r="G684"/>
        </row>
        <row r="685">
          <cell r="A685" t="str">
            <v>309625 Opravné položky k poh</v>
          </cell>
          <cell r="B685"/>
          <cell r="C685">
            <v>-417806.19</v>
          </cell>
          <cell r="D685"/>
          <cell r="E685"/>
          <cell r="F685"/>
          <cell r="G685"/>
        </row>
        <row r="686">
          <cell r="A686" t="str">
            <v>309625 Opravné položky k pohl. ze soudn.rozh.-nedaň. FZ</v>
          </cell>
          <cell r="B686"/>
          <cell r="C686">
            <v>-417806.19</v>
          </cell>
          <cell r="D686"/>
          <cell r="E686"/>
          <cell r="F686"/>
          <cell r="G686"/>
        </row>
        <row r="687">
          <cell r="A687" t="str">
            <v>309640 Ost. nkl. - odpisy hm</v>
          </cell>
          <cell r="B687"/>
          <cell r="C687">
            <v>316428</v>
          </cell>
          <cell r="D687"/>
          <cell r="E687"/>
          <cell r="F687"/>
          <cell r="G687"/>
        </row>
        <row r="688">
          <cell r="A688" t="str">
            <v>309640 Ost. nkl. - odpisy hm. a nehm. majetku</v>
          </cell>
          <cell r="B688"/>
          <cell r="C688">
            <v>316428</v>
          </cell>
          <cell r="D688"/>
          <cell r="E688"/>
          <cell r="F688"/>
          <cell r="G688"/>
        </row>
        <row r="689">
          <cell r="A689" t="str">
            <v>309660 NP - Ostatní technick</v>
          </cell>
          <cell r="B689"/>
          <cell r="C689">
            <v>8377423.4199999999</v>
          </cell>
          <cell r="D689"/>
          <cell r="E689"/>
          <cell r="F689"/>
          <cell r="G689"/>
        </row>
        <row r="690">
          <cell r="A690" t="str">
            <v>309660 NP - Ostatní technické náklady</v>
          </cell>
          <cell r="B690"/>
          <cell r="C690">
            <v>8377423.4199999999</v>
          </cell>
          <cell r="D690"/>
          <cell r="E690"/>
          <cell r="F690"/>
          <cell r="G690"/>
        </row>
        <row r="691">
          <cell r="A691" t="str">
            <v xml:space="preserve">309660 Ost. nkl. - finanční </v>
          </cell>
          <cell r="B691"/>
          <cell r="C691">
            <v>149.53</v>
          </cell>
          <cell r="D691"/>
          <cell r="E691"/>
          <cell r="F691"/>
          <cell r="G691"/>
        </row>
        <row r="692">
          <cell r="A692" t="str">
            <v>309660 Ost. nkl. - finanční náklady</v>
          </cell>
          <cell r="B692"/>
          <cell r="C692">
            <v>149.53</v>
          </cell>
          <cell r="D692"/>
          <cell r="E692"/>
          <cell r="F692"/>
          <cell r="G692"/>
        </row>
        <row r="693">
          <cell r="A693" t="str">
            <v>309660 Ostatní náklady</v>
          </cell>
          <cell r="B693"/>
          <cell r="C693">
            <v>149.53</v>
          </cell>
          <cell r="D693"/>
          <cell r="E693"/>
          <cell r="F693"/>
          <cell r="G693"/>
        </row>
        <row r="694">
          <cell r="A694" t="str">
            <v>309660 Ostatní náklady</v>
          </cell>
          <cell r="B694"/>
          <cell r="C694">
            <v>149.53</v>
          </cell>
          <cell r="D694"/>
          <cell r="E694"/>
          <cell r="F694"/>
          <cell r="G694"/>
        </row>
        <row r="695">
          <cell r="A695" t="str">
            <v>309660 Ostatní náklady - poř</v>
          </cell>
          <cell r="B695"/>
          <cell r="C695">
            <v>1406944.46</v>
          </cell>
          <cell r="D695"/>
          <cell r="E695"/>
          <cell r="F695"/>
          <cell r="G695"/>
        </row>
        <row r="696">
          <cell r="A696" t="str">
            <v>309660 Ostatní náklady - pořízení ŽP</v>
          </cell>
          <cell r="B696"/>
          <cell r="C696">
            <v>1406944.46</v>
          </cell>
          <cell r="D696"/>
          <cell r="E696"/>
          <cell r="F696"/>
          <cell r="G696"/>
        </row>
        <row r="697">
          <cell r="A697" t="str">
            <v>309660 SR NP - finanční nákl</v>
          </cell>
          <cell r="B697"/>
          <cell r="C697">
            <v>0</v>
          </cell>
          <cell r="D697"/>
          <cell r="E697"/>
          <cell r="F697"/>
          <cell r="G697"/>
        </row>
        <row r="698">
          <cell r="A698" t="str">
            <v>309660 SR NP - finanční náklady</v>
          </cell>
          <cell r="B698"/>
          <cell r="C698">
            <v>0</v>
          </cell>
          <cell r="D698"/>
          <cell r="E698"/>
          <cell r="F698"/>
          <cell r="G698"/>
        </row>
        <row r="699">
          <cell r="A699" t="str">
            <v>309660 SR NP - služby</v>
          </cell>
          <cell r="B699"/>
          <cell r="C699">
            <v>2873265.42</v>
          </cell>
          <cell r="D699"/>
          <cell r="E699"/>
          <cell r="F699"/>
          <cell r="G699"/>
        </row>
        <row r="700">
          <cell r="A700" t="str">
            <v>309660 SR NP - služby</v>
          </cell>
          <cell r="B700"/>
          <cell r="C700">
            <v>2873265.42</v>
          </cell>
          <cell r="D700"/>
          <cell r="E700"/>
          <cell r="F700"/>
          <cell r="G700"/>
        </row>
        <row r="701">
          <cell r="A701" t="str">
            <v>309660 SR ŽP - finanční nákl</v>
          </cell>
          <cell r="B701"/>
          <cell r="C701">
            <v>0</v>
          </cell>
          <cell r="D701"/>
          <cell r="E701"/>
          <cell r="F701"/>
          <cell r="G701"/>
        </row>
        <row r="702">
          <cell r="A702" t="str">
            <v>309660 SR ŽP - finanční náklady</v>
          </cell>
          <cell r="B702"/>
          <cell r="C702">
            <v>0</v>
          </cell>
          <cell r="D702"/>
          <cell r="E702"/>
          <cell r="F702"/>
          <cell r="G702"/>
        </row>
        <row r="703">
          <cell r="A703" t="str">
            <v>309660 SR ŽP - jiné provozní</v>
          </cell>
          <cell r="B703"/>
          <cell r="C703">
            <v>2798673.4</v>
          </cell>
          <cell r="D703"/>
          <cell r="E703"/>
          <cell r="F703"/>
          <cell r="G703"/>
        </row>
        <row r="704">
          <cell r="A704" t="str">
            <v>309660 SR ŽP - jiné provozní náklady</v>
          </cell>
          <cell r="B704"/>
          <cell r="C704">
            <v>2798673.4</v>
          </cell>
          <cell r="D704"/>
          <cell r="E704"/>
          <cell r="F704"/>
          <cell r="G704"/>
        </row>
        <row r="705">
          <cell r="A705" t="str">
            <v>309660 SR ŽP - služby</v>
          </cell>
          <cell r="B705"/>
          <cell r="C705">
            <v>142971291.58000001</v>
          </cell>
          <cell r="D705"/>
          <cell r="E705"/>
          <cell r="F705"/>
          <cell r="G705"/>
        </row>
        <row r="706">
          <cell r="A706" t="str">
            <v>309660 SR ŽP - služby</v>
          </cell>
          <cell r="B706"/>
          <cell r="C706">
            <v>142971291.58000001</v>
          </cell>
          <cell r="D706"/>
          <cell r="E706"/>
          <cell r="F706"/>
          <cell r="G706"/>
        </row>
        <row r="707">
          <cell r="A707" t="str">
            <v>309660 Vedl.nákl. na PU ŽP -</v>
          </cell>
          <cell r="B707"/>
          <cell r="C707">
            <v>0</v>
          </cell>
          <cell r="D707"/>
          <cell r="E707"/>
          <cell r="F707"/>
          <cell r="G707"/>
        </row>
        <row r="708">
          <cell r="A708" t="str">
            <v>309660 Vedl.nákl. na PU ŽP - ostatní</v>
          </cell>
          <cell r="B708"/>
          <cell r="C708">
            <v>0</v>
          </cell>
          <cell r="D708"/>
          <cell r="E708"/>
          <cell r="F708"/>
          <cell r="G708"/>
        </row>
        <row r="709">
          <cell r="A709" t="str">
            <v>309660 Vedlejší nákl na PU Ž</v>
          </cell>
          <cell r="B709"/>
          <cell r="C709">
            <v>12636653.5</v>
          </cell>
          <cell r="D709"/>
          <cell r="E709"/>
          <cell r="F709"/>
          <cell r="G709"/>
        </row>
        <row r="710">
          <cell r="A710" t="str">
            <v>309660 Vedlejší nákl na PU ŽP - služby</v>
          </cell>
          <cell r="B710"/>
          <cell r="C710">
            <v>12636653.5</v>
          </cell>
          <cell r="D710"/>
          <cell r="E710"/>
          <cell r="F710"/>
          <cell r="G710"/>
        </row>
        <row r="711">
          <cell r="A711" t="str">
            <v>309660 ŽP Term.vklady-realiz</v>
          </cell>
          <cell r="B711"/>
          <cell r="C711">
            <v>0</v>
          </cell>
          <cell r="D711"/>
          <cell r="E711"/>
          <cell r="F711"/>
          <cell r="G711"/>
        </row>
        <row r="712">
          <cell r="A712" t="str">
            <v>309660 ŽP Term.vklady-realiz.kurz.ztráty:</v>
          </cell>
          <cell r="B712"/>
          <cell r="C712">
            <v>0</v>
          </cell>
          <cell r="D712"/>
          <cell r="E712"/>
          <cell r="F712"/>
          <cell r="G712"/>
        </row>
        <row r="713">
          <cell r="A713" t="str">
            <v>309670 Opravné položky k poh</v>
          </cell>
          <cell r="B713"/>
          <cell r="C713">
            <v>-48446.63</v>
          </cell>
          <cell r="D713"/>
          <cell r="E713"/>
          <cell r="F713"/>
          <cell r="G713"/>
        </row>
        <row r="714">
          <cell r="A714" t="str">
            <v>309670 Opravné položky k pohl. ze soudn.rozh.-nedaň. NU</v>
          </cell>
          <cell r="B714"/>
          <cell r="C714">
            <v>-48446.63</v>
          </cell>
          <cell r="D714"/>
          <cell r="E714"/>
          <cell r="F714"/>
          <cell r="G714"/>
        </row>
        <row r="715">
          <cell r="A715" t="str">
            <v>309730 NT write-down of AFS:</v>
          </cell>
          <cell r="B715"/>
          <cell r="C715">
            <v>2149267.96</v>
          </cell>
          <cell r="D715"/>
          <cell r="E715"/>
          <cell r="F715"/>
          <cell r="G715"/>
        </row>
        <row r="716">
          <cell r="A716" t="str">
            <v>309730 NT write-down of AFS:</v>
          </cell>
          <cell r="B716"/>
          <cell r="C716">
            <v>2149267.96</v>
          </cell>
          <cell r="D716"/>
          <cell r="E716"/>
          <cell r="F716"/>
          <cell r="G716"/>
        </row>
        <row r="717">
          <cell r="A717" t="str">
            <v>309730 NT write-up of AFS:</v>
          </cell>
          <cell r="B717"/>
          <cell r="C717">
            <v>-345609.9</v>
          </cell>
          <cell r="D717"/>
          <cell r="E717"/>
          <cell r="F717"/>
          <cell r="G717"/>
        </row>
        <row r="718">
          <cell r="A718" t="str">
            <v>309730 NT write-up of AFS:</v>
          </cell>
          <cell r="B718"/>
          <cell r="C718">
            <v>-345609.9</v>
          </cell>
          <cell r="D718"/>
          <cell r="E718"/>
          <cell r="F718"/>
          <cell r="G718"/>
        </row>
        <row r="719">
          <cell r="A719" t="str">
            <v>309730 Výnosy z realizace fi</v>
          </cell>
          <cell r="B719"/>
          <cell r="C719">
            <v>-144045085.30000001</v>
          </cell>
          <cell r="D719"/>
          <cell r="E719"/>
          <cell r="F719"/>
          <cell r="G719"/>
        </row>
        <row r="720">
          <cell r="A720" t="str">
            <v>309730 Výnosy z realizace fin.umístění</v>
          </cell>
          <cell r="B720"/>
          <cell r="C720">
            <v>-144045085.30000001</v>
          </cell>
          <cell r="D720"/>
          <cell r="E720"/>
          <cell r="F720"/>
          <cell r="G720"/>
        </row>
        <row r="721">
          <cell r="A721" t="str">
            <v>309730 ŽP selling gains on A</v>
          </cell>
          <cell r="B721"/>
          <cell r="C721">
            <v>-451985479.08999997</v>
          </cell>
          <cell r="D721"/>
          <cell r="E721"/>
          <cell r="F721"/>
          <cell r="G721"/>
        </row>
        <row r="722">
          <cell r="A722" t="str">
            <v>309730 ŽP selling gains on AFS:</v>
          </cell>
          <cell r="B722"/>
          <cell r="C722">
            <v>-451985479.08999997</v>
          </cell>
          <cell r="D722"/>
          <cell r="E722"/>
          <cell r="F722"/>
          <cell r="G722"/>
        </row>
        <row r="723">
          <cell r="A723" t="str">
            <v xml:space="preserve">309730 ŽP selling losses on </v>
          </cell>
          <cell r="B723"/>
          <cell r="C723">
            <v>455652016.69999999</v>
          </cell>
          <cell r="D723"/>
          <cell r="E723"/>
          <cell r="F723"/>
          <cell r="G723"/>
        </row>
        <row r="724">
          <cell r="A724" t="str">
            <v>309730 ŽP selling losses on AFS:</v>
          </cell>
          <cell r="B724"/>
          <cell r="C724">
            <v>455652016.69999999</v>
          </cell>
          <cell r="D724"/>
          <cell r="E724"/>
          <cell r="F724"/>
          <cell r="G724"/>
        </row>
        <row r="725">
          <cell r="A725" t="str">
            <v>309730 ŽP write-down of AFS:</v>
          </cell>
          <cell r="B725"/>
          <cell r="C725">
            <v>296483441.49000001</v>
          </cell>
          <cell r="D725"/>
          <cell r="E725"/>
          <cell r="F725"/>
          <cell r="G725"/>
        </row>
        <row r="726">
          <cell r="A726" t="str">
            <v>309730 ŽP write-down of AFS:</v>
          </cell>
          <cell r="B726"/>
          <cell r="C726">
            <v>296483441.49000001</v>
          </cell>
          <cell r="D726"/>
          <cell r="E726"/>
          <cell r="F726"/>
          <cell r="G726"/>
        </row>
        <row r="727">
          <cell r="A727" t="str">
            <v>309730 ŽP write-up of AFS:</v>
          </cell>
          <cell r="B727"/>
          <cell r="C727">
            <v>-255597428.19</v>
          </cell>
          <cell r="D727"/>
          <cell r="E727"/>
          <cell r="F727"/>
          <cell r="G727"/>
        </row>
        <row r="728">
          <cell r="A728" t="str">
            <v>309730 ŽP write-up of AFS:</v>
          </cell>
          <cell r="B728"/>
          <cell r="C728">
            <v>-255597428.19</v>
          </cell>
          <cell r="D728"/>
          <cell r="E728"/>
          <cell r="F728"/>
          <cell r="G728"/>
        </row>
        <row r="729">
          <cell r="A729" t="str">
            <v>309800 Opravné položky k poh</v>
          </cell>
          <cell r="B729"/>
          <cell r="C729">
            <v>-15628169</v>
          </cell>
          <cell r="D729"/>
          <cell r="E729"/>
          <cell r="F729"/>
          <cell r="G729"/>
        </row>
        <row r="730">
          <cell r="A730" t="str">
            <v>309800 Opravné položky k pohl. za zprostředk.-daňová</v>
          </cell>
          <cell r="B730"/>
          <cell r="C730">
            <v>-15628169</v>
          </cell>
          <cell r="D730"/>
          <cell r="E730"/>
          <cell r="F730"/>
          <cell r="G730"/>
        </row>
        <row r="731">
          <cell r="A731" t="str">
            <v>309809 Opravné položky k poh</v>
          </cell>
          <cell r="B731"/>
          <cell r="C731">
            <v>-2348934</v>
          </cell>
          <cell r="D731"/>
          <cell r="E731"/>
          <cell r="F731"/>
          <cell r="G731"/>
        </row>
        <row r="732">
          <cell r="A732" t="str">
            <v>309809 Opravné položky k pohl. za zprostředk.-nedaňová</v>
          </cell>
          <cell r="B732"/>
          <cell r="C732">
            <v>-2348934</v>
          </cell>
          <cell r="D732"/>
          <cell r="E732"/>
          <cell r="F732"/>
          <cell r="G732"/>
        </row>
        <row r="733">
          <cell r="A733" t="str">
            <v>323100 Různí dlužníci</v>
          </cell>
          <cell r="B733"/>
          <cell r="C733">
            <v>1599</v>
          </cell>
          <cell r="D733"/>
          <cell r="E733"/>
          <cell r="F733"/>
          <cell r="G733"/>
        </row>
        <row r="734">
          <cell r="A734" t="str">
            <v>323100 Různí dlužníci</v>
          </cell>
          <cell r="B734"/>
          <cell r="C734">
            <v>1599</v>
          </cell>
          <cell r="D734"/>
          <cell r="E734"/>
          <cell r="F734"/>
          <cell r="G734"/>
        </row>
        <row r="735">
          <cell r="A735" t="str">
            <v>327100 Poskytnuté zálohy dod</v>
          </cell>
          <cell r="B735"/>
          <cell r="C735">
            <v>5021049.09</v>
          </cell>
          <cell r="D735"/>
          <cell r="E735"/>
          <cell r="F735"/>
          <cell r="G735"/>
        </row>
        <row r="736">
          <cell r="A736" t="str">
            <v>327100 Poskytnuté zálohy dodavatelům</v>
          </cell>
          <cell r="B736"/>
          <cell r="C736">
            <v>5021049.09</v>
          </cell>
          <cell r="D736"/>
          <cell r="E736"/>
          <cell r="F736"/>
          <cell r="G736"/>
        </row>
        <row r="737">
          <cell r="A737" t="str">
            <v>327200 Poskytnuté zálohy dod</v>
          </cell>
          <cell r="B737"/>
          <cell r="C737">
            <v>30000</v>
          </cell>
          <cell r="D737"/>
          <cell r="E737"/>
          <cell r="F737"/>
          <cell r="G737"/>
        </row>
        <row r="738">
          <cell r="A738" t="str">
            <v>327200 Poskytnuté zálohy dodavatelům - ostatní</v>
          </cell>
          <cell r="B738"/>
          <cell r="C738">
            <v>30000</v>
          </cell>
          <cell r="D738"/>
          <cell r="E738"/>
          <cell r="F738"/>
          <cell r="G738"/>
        </row>
        <row r="739">
          <cell r="A739" t="str">
            <v>327500 Poskytnuté zálohy CCS</v>
          </cell>
          <cell r="B739"/>
          <cell r="C739">
            <v>135000</v>
          </cell>
          <cell r="D739"/>
          <cell r="E739"/>
          <cell r="F739"/>
          <cell r="G739"/>
        </row>
        <row r="740">
          <cell r="A740" t="str">
            <v>327500 Poskytnuté zálohy CCS</v>
          </cell>
          <cell r="B740"/>
          <cell r="C740">
            <v>135000</v>
          </cell>
          <cell r="D740"/>
          <cell r="E740"/>
          <cell r="F740"/>
          <cell r="G740"/>
        </row>
        <row r="741">
          <cell r="A741" t="str">
            <v>328100 Ostatní pohledávky</v>
          </cell>
          <cell r="B741"/>
          <cell r="C741">
            <v>15900</v>
          </cell>
          <cell r="D741"/>
          <cell r="E741"/>
          <cell r="F741"/>
          <cell r="G741"/>
        </row>
        <row r="742">
          <cell r="A742" t="str">
            <v>328100 Ostatní pohledávky</v>
          </cell>
          <cell r="B742"/>
          <cell r="C742">
            <v>15900</v>
          </cell>
          <cell r="D742"/>
          <cell r="E742"/>
          <cell r="F742"/>
          <cell r="G742"/>
        </row>
        <row r="743">
          <cell r="A743" t="str">
            <v xml:space="preserve">328210 Poskytnuté zálohy na </v>
          </cell>
          <cell r="B743"/>
          <cell r="C743">
            <v>4131252.48</v>
          </cell>
          <cell r="D743"/>
          <cell r="E743"/>
          <cell r="F743"/>
          <cell r="G743"/>
        </row>
        <row r="744">
          <cell r="A744" t="str">
            <v>328210 Poskytnuté zálohy na služby k nájemnému</v>
          </cell>
          <cell r="B744"/>
          <cell r="C744">
            <v>4131252.48</v>
          </cell>
          <cell r="D744"/>
          <cell r="E744"/>
          <cell r="F744"/>
          <cell r="G744"/>
        </row>
        <row r="745">
          <cell r="A745" t="str">
            <v>331120 Závazky z přímého poj</v>
          </cell>
          <cell r="B745"/>
          <cell r="C745">
            <v>-443247</v>
          </cell>
          <cell r="D745"/>
          <cell r="E745"/>
          <cell r="F745"/>
          <cell r="G745"/>
        </row>
        <row r="746">
          <cell r="A746" t="str">
            <v>331120 Závazky z přímého pojištění  Z</v>
          </cell>
          <cell r="B746"/>
          <cell r="C746">
            <v>-443247</v>
          </cell>
          <cell r="D746"/>
          <cell r="E746"/>
          <cell r="F746"/>
          <cell r="G746"/>
        </row>
        <row r="747">
          <cell r="A747" t="str">
            <v>331124 Závazky z přímého poj</v>
          </cell>
          <cell r="B747"/>
          <cell r="C747">
            <v>-1347201</v>
          </cell>
          <cell r="D747"/>
          <cell r="E747"/>
          <cell r="F747"/>
          <cell r="G747"/>
        </row>
        <row r="748">
          <cell r="A748" t="str">
            <v>331124 Závazky z přímého pojištění  -Unit Linked</v>
          </cell>
          <cell r="B748"/>
          <cell r="C748">
            <v>-1347201</v>
          </cell>
          <cell r="D748"/>
          <cell r="E748"/>
          <cell r="F748"/>
          <cell r="G748"/>
        </row>
        <row r="749">
          <cell r="A749" t="str">
            <v>331125 Závazky z přímého poj</v>
          </cell>
          <cell r="B749"/>
          <cell r="C749">
            <v>-1313387</v>
          </cell>
          <cell r="D749"/>
          <cell r="E749"/>
          <cell r="F749"/>
          <cell r="G749"/>
        </row>
        <row r="750">
          <cell r="A750" t="str">
            <v>331125 Závazky z přímého pojištění  FZ</v>
          </cell>
          <cell r="B750"/>
          <cell r="C750">
            <v>-1313387</v>
          </cell>
          <cell r="D750"/>
          <cell r="E750"/>
          <cell r="F750"/>
          <cell r="G750"/>
        </row>
        <row r="751">
          <cell r="A751" t="str">
            <v>331170 Závazky z přímého poj</v>
          </cell>
          <cell r="B751"/>
          <cell r="C751">
            <v>-64200</v>
          </cell>
          <cell r="D751"/>
          <cell r="E751"/>
          <cell r="F751"/>
          <cell r="G751"/>
        </row>
        <row r="752">
          <cell r="A752" t="str">
            <v>331170 Závazky z přímého pojištění  - úraz NP</v>
          </cell>
          <cell r="B752"/>
          <cell r="C752">
            <v>-64200</v>
          </cell>
          <cell r="D752"/>
          <cell r="E752"/>
          <cell r="F752"/>
          <cell r="G752"/>
        </row>
        <row r="753">
          <cell r="A753" t="str">
            <v>331220 Závazky z přímého poj</v>
          </cell>
          <cell r="B753"/>
          <cell r="C753">
            <v>-49182278.780000001</v>
          </cell>
          <cell r="D753"/>
          <cell r="E753"/>
          <cell r="F753"/>
          <cell r="G753"/>
        </row>
        <row r="754">
          <cell r="A754" t="str">
            <v>331220 Závazky z přímého pojištění -nestálci-život</v>
          </cell>
          <cell r="B754"/>
          <cell r="C754">
            <v>-49182278.780000001</v>
          </cell>
          <cell r="D754"/>
          <cell r="E754"/>
          <cell r="F754"/>
          <cell r="G754"/>
        </row>
        <row r="755">
          <cell r="A755" t="str">
            <v>331221 Závazky z přímého poj</v>
          </cell>
          <cell r="B755"/>
          <cell r="C755">
            <v>-12452586.789999999</v>
          </cell>
          <cell r="D755"/>
          <cell r="E755"/>
          <cell r="F755"/>
          <cell r="G755"/>
        </row>
        <row r="756">
          <cell r="A756" t="str">
            <v>331221 Závazky z přímého pojištění -nestálci-život-flexi</v>
          </cell>
          <cell r="B756"/>
          <cell r="C756">
            <v>-12452586.789999999</v>
          </cell>
          <cell r="D756"/>
          <cell r="E756"/>
          <cell r="F756"/>
          <cell r="G756"/>
        </row>
        <row r="757">
          <cell r="A757" t="str">
            <v>331224 Závazky z přímého poj</v>
          </cell>
          <cell r="B757"/>
          <cell r="C757">
            <v>-73113256.049999997</v>
          </cell>
          <cell r="D757"/>
          <cell r="E757"/>
          <cell r="F757"/>
          <cell r="G757"/>
        </row>
        <row r="758">
          <cell r="A758" t="str">
            <v>331224 Závazky z přímého pojištění -nestálci-Unit-Linked</v>
          </cell>
          <cell r="B758"/>
          <cell r="C758">
            <v>-73113256.049999997</v>
          </cell>
          <cell r="D758"/>
          <cell r="E758"/>
          <cell r="F758"/>
          <cell r="G758"/>
        </row>
        <row r="759">
          <cell r="A759" t="str">
            <v>331270 Závazky z přímého poj</v>
          </cell>
          <cell r="B759"/>
          <cell r="C759">
            <v>-6632638.5999999996</v>
          </cell>
          <cell r="D759"/>
          <cell r="E759"/>
          <cell r="F759"/>
          <cell r="G759"/>
        </row>
        <row r="760">
          <cell r="A760" t="str">
            <v>331270 Závazky z přímého pojištění -nestálci-úraz NP</v>
          </cell>
          <cell r="B760"/>
          <cell r="C760">
            <v>-6632638.5999999996</v>
          </cell>
          <cell r="D760"/>
          <cell r="E760"/>
          <cell r="F760"/>
          <cell r="G760"/>
        </row>
        <row r="761">
          <cell r="A761" t="str">
            <v>331280 Závazky z přímého poj</v>
          </cell>
          <cell r="B761"/>
          <cell r="C761">
            <v>-636.22</v>
          </cell>
          <cell r="D761"/>
          <cell r="E761"/>
          <cell r="F761"/>
          <cell r="G761"/>
        </row>
        <row r="762">
          <cell r="A762" t="str">
            <v>331280 Závazky z přímého pojištění -nestálci-CPV</v>
          </cell>
          <cell r="B762"/>
          <cell r="C762">
            <v>-636.22</v>
          </cell>
          <cell r="D762"/>
          <cell r="E762"/>
          <cell r="F762"/>
          <cell r="G762"/>
        </row>
        <row r="763">
          <cell r="A763" t="str">
            <v>331320 Ostatní závazky - cle</v>
          </cell>
          <cell r="B763"/>
          <cell r="C763">
            <v>-25046067.879999999</v>
          </cell>
          <cell r="D763"/>
          <cell r="E763"/>
          <cell r="F763"/>
          <cell r="G763"/>
        </row>
        <row r="764">
          <cell r="A764" t="str">
            <v>331320 Ostatní závazky - clearing - škodní účet - Z</v>
          </cell>
          <cell r="B764"/>
          <cell r="C764">
            <v>-25046067.879999999</v>
          </cell>
          <cell r="D764"/>
          <cell r="E764"/>
          <cell r="F764"/>
          <cell r="G764"/>
        </row>
        <row r="765">
          <cell r="A765" t="str">
            <v>331324 Ostatní závazky - cle</v>
          </cell>
          <cell r="B765"/>
          <cell r="C765">
            <v>-18090313</v>
          </cell>
          <cell r="D765"/>
          <cell r="E765"/>
          <cell r="F765"/>
          <cell r="G765"/>
        </row>
        <row r="766">
          <cell r="A766" t="str">
            <v>331324 Ostatní závazky - clearing - škodní účet - Unit-Li</v>
          </cell>
          <cell r="B766"/>
          <cell r="C766">
            <v>-18090313</v>
          </cell>
          <cell r="D766"/>
          <cell r="E766"/>
          <cell r="F766"/>
          <cell r="G766"/>
        </row>
        <row r="767">
          <cell r="A767" t="str">
            <v>331325 Ostatní závazky - cle</v>
          </cell>
          <cell r="B767"/>
          <cell r="C767">
            <v>-31819954</v>
          </cell>
          <cell r="D767"/>
          <cell r="E767"/>
          <cell r="F767"/>
          <cell r="G767"/>
        </row>
        <row r="768">
          <cell r="A768" t="str">
            <v>331325 Ostatní závazky - clearing - škodní účet - FZ</v>
          </cell>
          <cell r="B768"/>
          <cell r="C768">
            <v>-31819954</v>
          </cell>
          <cell r="D768"/>
          <cell r="E768"/>
          <cell r="F768"/>
          <cell r="G768"/>
        </row>
        <row r="769">
          <cell r="A769" t="str">
            <v>331370 Ostatní závazky - cle</v>
          </cell>
          <cell r="B769"/>
          <cell r="C769">
            <v>-17600</v>
          </cell>
          <cell r="D769"/>
          <cell r="E769"/>
          <cell r="F769"/>
          <cell r="G769"/>
        </row>
        <row r="770">
          <cell r="A770" t="str">
            <v>331370 Ostatní závazky - clearing - škodní účet - úraz NP</v>
          </cell>
          <cell r="B770"/>
          <cell r="C770">
            <v>-17600</v>
          </cell>
          <cell r="D770"/>
          <cell r="E770"/>
          <cell r="F770"/>
          <cell r="G770"/>
        </row>
        <row r="771">
          <cell r="A771" t="str">
            <v>332100 Závazky vůči zprostře</v>
          </cell>
          <cell r="B771"/>
          <cell r="C771">
            <v>-96974696</v>
          </cell>
          <cell r="D771"/>
          <cell r="E771"/>
          <cell r="F771"/>
          <cell r="G771"/>
        </row>
        <row r="772">
          <cell r="A772" t="str">
            <v>332100 Závazky vůči zprostředkovatelům</v>
          </cell>
          <cell r="B772"/>
          <cell r="C772">
            <v>-96974696</v>
          </cell>
          <cell r="D772"/>
          <cell r="E772"/>
          <cell r="F772"/>
          <cell r="G772"/>
        </row>
        <row r="773">
          <cell r="A773" t="str">
            <v>333300 Předepsané pojistné p</v>
          </cell>
          <cell r="B773"/>
          <cell r="C773">
            <v>-9203203</v>
          </cell>
          <cell r="D773"/>
          <cell r="E773"/>
          <cell r="F773"/>
          <cell r="G773"/>
        </row>
        <row r="774">
          <cell r="A774" t="str">
            <v>333300 Předepsané pojistné postoupené zajistiteli</v>
          </cell>
          <cell r="B774"/>
          <cell r="C774">
            <v>-9203203</v>
          </cell>
          <cell r="D774"/>
          <cell r="E774"/>
          <cell r="F774"/>
          <cell r="G774"/>
        </row>
        <row r="775">
          <cell r="A775" t="str">
            <v>333320 Předepsané pojistné p</v>
          </cell>
          <cell r="B775"/>
          <cell r="C775">
            <v>-378202457.23000002</v>
          </cell>
          <cell r="D775"/>
          <cell r="E775"/>
          <cell r="F775"/>
          <cell r="G775"/>
        </row>
        <row r="776">
          <cell r="A776" t="str">
            <v>333320 Předepsané pojistné post. zaj. - VIG - ŽP</v>
          </cell>
          <cell r="B776"/>
          <cell r="C776">
            <v>-378202457.23000002</v>
          </cell>
          <cell r="D776"/>
          <cell r="E776"/>
          <cell r="F776"/>
          <cell r="G776"/>
        </row>
        <row r="777">
          <cell r="A777" t="str">
            <v>333370 Předepsané pojistné p</v>
          </cell>
          <cell r="B777"/>
          <cell r="C777">
            <v>-20628157.5</v>
          </cell>
          <cell r="D777"/>
          <cell r="E777"/>
          <cell r="F777"/>
          <cell r="G777"/>
        </row>
        <row r="778">
          <cell r="A778" t="str">
            <v>333370 Předepsané pojistné post. zaj. - VIG - NP</v>
          </cell>
          <cell r="B778"/>
          <cell r="C778">
            <v>-20628157.5</v>
          </cell>
          <cell r="D778"/>
          <cell r="E778"/>
          <cell r="F778"/>
          <cell r="G778"/>
        </row>
        <row r="779">
          <cell r="A779" t="str">
            <v>333900 Předepsané pojistné p</v>
          </cell>
          <cell r="B779"/>
          <cell r="C779">
            <v>-16345270.01</v>
          </cell>
          <cell r="D779"/>
          <cell r="E779"/>
          <cell r="F779"/>
          <cell r="G779"/>
        </row>
        <row r="780">
          <cell r="A780" t="str">
            <v>333900 Předepsané pojistné postoup.zajistiteli-CSHYP</v>
          </cell>
          <cell r="B780"/>
          <cell r="C780">
            <v>-16345270.01</v>
          </cell>
          <cell r="D780"/>
          <cell r="E780"/>
          <cell r="F780"/>
          <cell r="G780"/>
        </row>
        <row r="781">
          <cell r="A781" t="str">
            <v>333980 Předepsané poj. post.</v>
          </cell>
          <cell r="B781"/>
          <cell r="C781">
            <v>-53804558.909999996</v>
          </cell>
          <cell r="D781"/>
          <cell r="E781"/>
          <cell r="F781"/>
          <cell r="G781"/>
        </row>
        <row r="782">
          <cell r="A782" t="str">
            <v>333980 Předepsané poj. post. zajist. CPV</v>
          </cell>
          <cell r="B782"/>
          <cell r="C782">
            <v>-53804558.909999996</v>
          </cell>
          <cell r="D782"/>
          <cell r="E782"/>
          <cell r="F782"/>
          <cell r="G782"/>
        </row>
        <row r="783">
          <cell r="A783" t="str">
            <v xml:space="preserve">338689 Závazky ze soupoj. - </v>
          </cell>
          <cell r="B783"/>
          <cell r="C783">
            <v>72</v>
          </cell>
          <cell r="D783"/>
          <cell r="E783"/>
          <cell r="F783"/>
          <cell r="G783"/>
        </row>
        <row r="784">
          <cell r="A784" t="str">
            <v>338689 Závazky ze soupoj. - pojistné - CPV-CÚ</v>
          </cell>
          <cell r="B784"/>
          <cell r="C784">
            <v>72</v>
          </cell>
          <cell r="D784"/>
          <cell r="E784"/>
          <cell r="F784"/>
          <cell r="G784"/>
        </row>
        <row r="785">
          <cell r="A785" t="str">
            <v>351100 Závazky k zaměstnanců</v>
          </cell>
          <cell r="B785"/>
          <cell r="C785">
            <v>-7413123</v>
          </cell>
          <cell r="D785"/>
          <cell r="E785"/>
          <cell r="F785"/>
          <cell r="G785"/>
        </row>
        <row r="786">
          <cell r="A786" t="str">
            <v>351100 Závazky k zaměstnancům ze závislé činnosti</v>
          </cell>
          <cell r="B786"/>
          <cell r="C786">
            <v>-7413123</v>
          </cell>
          <cell r="D786"/>
          <cell r="E786"/>
          <cell r="F786"/>
          <cell r="G786"/>
        </row>
        <row r="787">
          <cell r="A787" t="str">
            <v>353200 Ostatní závazky k zam</v>
          </cell>
          <cell r="B787"/>
          <cell r="C787">
            <v>-6549.47</v>
          </cell>
          <cell r="D787"/>
          <cell r="E787"/>
          <cell r="F787"/>
          <cell r="G787"/>
        </row>
        <row r="788">
          <cell r="A788" t="str">
            <v>353200 Ostatní závazky k zaměstnancům</v>
          </cell>
          <cell r="B788"/>
          <cell r="C788">
            <v>-6549.47</v>
          </cell>
          <cell r="D788"/>
          <cell r="E788"/>
          <cell r="F788"/>
          <cell r="G788"/>
        </row>
        <row r="789">
          <cell r="A789" t="str">
            <v>354100 Pohledávky za zaměstn</v>
          </cell>
          <cell r="B789"/>
          <cell r="C789">
            <v>93883.89</v>
          </cell>
          <cell r="D789"/>
          <cell r="E789"/>
          <cell r="F789"/>
          <cell r="G789"/>
        </row>
        <row r="790">
          <cell r="A790" t="str">
            <v>354100 Pohledávky za zaměstnanci - vyúčtování autoprov</v>
          </cell>
          <cell r="B790"/>
          <cell r="C790">
            <v>93883.89</v>
          </cell>
          <cell r="D790"/>
          <cell r="E790"/>
          <cell r="F790"/>
          <cell r="G790"/>
        </row>
        <row r="791">
          <cell r="A791" t="str">
            <v>354910 Pohledávky za zaměstn</v>
          </cell>
          <cell r="B791"/>
          <cell r="C791">
            <v>18948.47</v>
          </cell>
          <cell r="D791"/>
          <cell r="E791"/>
          <cell r="F791"/>
          <cell r="G791"/>
        </row>
        <row r="792">
          <cell r="A792" t="str">
            <v>354910 Pohledávky za zaměstnanci záloha na cestovné</v>
          </cell>
          <cell r="B792"/>
          <cell r="C792">
            <v>18948.47</v>
          </cell>
          <cell r="D792"/>
          <cell r="E792"/>
          <cell r="F792"/>
          <cell r="G792"/>
        </row>
        <row r="793">
          <cell r="A793" t="str">
            <v xml:space="preserve">354950 Pohl. za zaměstnanci </v>
          </cell>
          <cell r="B793"/>
          <cell r="C793">
            <v>19884</v>
          </cell>
          <cell r="D793"/>
          <cell r="E793"/>
          <cell r="F793"/>
          <cell r="G793"/>
        </row>
        <row r="794">
          <cell r="A794" t="str">
            <v>354950 Pohl. za zaměstnanci záloha na drobná vydání</v>
          </cell>
          <cell r="B794"/>
          <cell r="C794">
            <v>19884</v>
          </cell>
          <cell r="D794"/>
          <cell r="E794"/>
          <cell r="F794"/>
          <cell r="G794"/>
        </row>
        <row r="795">
          <cell r="A795" t="str">
            <v>354960 Pohledávky za manka a</v>
          </cell>
          <cell r="B795"/>
          <cell r="C795">
            <v>149138</v>
          </cell>
          <cell r="D795"/>
          <cell r="E795"/>
          <cell r="F795"/>
          <cell r="G795"/>
        </row>
        <row r="796">
          <cell r="A796" t="str">
            <v>354960 Pohledávky za manka a škody</v>
          </cell>
          <cell r="B796"/>
          <cell r="C796">
            <v>149138</v>
          </cell>
          <cell r="D796"/>
          <cell r="E796"/>
          <cell r="F796"/>
          <cell r="G796"/>
        </row>
        <row r="797">
          <cell r="A797" t="str">
            <v>354970 Ostatní pohledávky  z</v>
          </cell>
          <cell r="B797"/>
          <cell r="C797">
            <v>550</v>
          </cell>
          <cell r="D797"/>
          <cell r="E797"/>
          <cell r="F797"/>
          <cell r="G797"/>
        </row>
        <row r="798">
          <cell r="A798" t="str">
            <v>354970 Ostatní pohledávky  za zaměstnanci</v>
          </cell>
          <cell r="B798"/>
          <cell r="C798">
            <v>550</v>
          </cell>
          <cell r="D798"/>
          <cell r="E798"/>
          <cell r="F798"/>
          <cell r="G798"/>
        </row>
        <row r="799">
          <cell r="A799" t="str">
            <v>354981 Zápůjčky</v>
          </cell>
          <cell r="B799"/>
          <cell r="C799">
            <v>134</v>
          </cell>
          <cell r="D799"/>
          <cell r="E799"/>
          <cell r="F799"/>
          <cell r="G799"/>
        </row>
        <row r="800">
          <cell r="A800" t="str">
            <v>354981 Zápůjčky</v>
          </cell>
          <cell r="B800"/>
          <cell r="C800">
            <v>134</v>
          </cell>
          <cell r="D800"/>
          <cell r="E800"/>
          <cell r="F800"/>
          <cell r="G800"/>
        </row>
        <row r="801">
          <cell r="A801" t="str">
            <v>355100 Závazky ze zdravotníh</v>
          </cell>
          <cell r="B801"/>
          <cell r="C801">
            <v>-1452525</v>
          </cell>
          <cell r="D801"/>
          <cell r="E801"/>
          <cell r="F801"/>
          <cell r="G801"/>
        </row>
        <row r="802">
          <cell r="A802" t="str">
            <v>355100 Závazky ze zdravotního pojištění</v>
          </cell>
          <cell r="B802"/>
          <cell r="C802">
            <v>-1452525</v>
          </cell>
          <cell r="D802"/>
          <cell r="E802"/>
          <cell r="F802"/>
          <cell r="G802"/>
        </row>
        <row r="803">
          <cell r="A803" t="str">
            <v>355200 Zúčtování s instituce</v>
          </cell>
          <cell r="B803"/>
          <cell r="C803">
            <v>-3062868</v>
          </cell>
          <cell r="D803"/>
          <cell r="E803"/>
          <cell r="F803"/>
          <cell r="G803"/>
        </row>
        <row r="804">
          <cell r="A804" t="str">
            <v>355200 Zúčtování s institucemi sociálního zabezpečení</v>
          </cell>
          <cell r="B804"/>
          <cell r="C804">
            <v>-3062868</v>
          </cell>
          <cell r="D804"/>
          <cell r="E804"/>
          <cell r="F804"/>
          <cell r="G804"/>
        </row>
        <row r="805">
          <cell r="A805" t="str">
            <v xml:space="preserve">359354 Opravné položky k SÚ </v>
          </cell>
          <cell r="B805"/>
          <cell r="C805">
            <v>-132182</v>
          </cell>
          <cell r="D805"/>
          <cell r="E805"/>
          <cell r="F805"/>
          <cell r="G805"/>
        </row>
        <row r="806">
          <cell r="A806" t="str">
            <v>359354 Opravné položky k SÚ 354 - daňově účinné</v>
          </cell>
          <cell r="B806"/>
          <cell r="C806">
            <v>-132182</v>
          </cell>
          <cell r="D806"/>
          <cell r="E806"/>
          <cell r="F806"/>
          <cell r="G806"/>
        </row>
        <row r="807">
          <cell r="A807" t="str">
            <v>363100 Dodavatelé</v>
          </cell>
          <cell r="B807"/>
          <cell r="C807">
            <v>-1288622.93</v>
          </cell>
          <cell r="D807"/>
          <cell r="E807"/>
          <cell r="F807"/>
          <cell r="G807"/>
        </row>
        <row r="808">
          <cell r="A808" t="str">
            <v>363100 Dodavatelé</v>
          </cell>
          <cell r="B808"/>
          <cell r="C808">
            <v>-1288622.93</v>
          </cell>
          <cell r="D808"/>
          <cell r="E808"/>
          <cell r="F808"/>
          <cell r="G808"/>
        </row>
        <row r="809">
          <cell r="A809" t="str">
            <v>363537 Dodavatelé-vymáhání p</v>
          </cell>
          <cell r="B809"/>
          <cell r="C809">
            <v>-395140</v>
          </cell>
          <cell r="D809"/>
          <cell r="E809"/>
          <cell r="F809"/>
          <cell r="G809"/>
        </row>
        <row r="810">
          <cell r="A810" t="str">
            <v>363537 Dodavatelé-vymáhání pohledávek</v>
          </cell>
          <cell r="B810"/>
          <cell r="C810">
            <v>-395140</v>
          </cell>
          <cell r="D810"/>
          <cell r="E810"/>
          <cell r="F810"/>
          <cell r="G810"/>
        </row>
        <row r="811">
          <cell r="A811" t="str">
            <v>368100 Přijaté provozní zálo</v>
          </cell>
          <cell r="B811"/>
          <cell r="C811">
            <v>-887844.9</v>
          </cell>
          <cell r="D811"/>
          <cell r="E811"/>
          <cell r="F811"/>
          <cell r="G811"/>
        </row>
        <row r="812">
          <cell r="A812" t="str">
            <v>368100 Přijaté provozní zálohy</v>
          </cell>
          <cell r="B812"/>
          <cell r="C812">
            <v>-887844.9</v>
          </cell>
          <cell r="D812"/>
          <cell r="E812"/>
          <cell r="F812"/>
          <cell r="G812"/>
        </row>
        <row r="813">
          <cell r="A813" t="str">
            <v>368210 Přijaté provozní zálo</v>
          </cell>
          <cell r="B813"/>
          <cell r="C813">
            <v>-380725</v>
          </cell>
          <cell r="D813"/>
          <cell r="E813"/>
          <cell r="F813"/>
          <cell r="G813"/>
        </row>
        <row r="814">
          <cell r="A814" t="str">
            <v>368210 Přijaté provozní zálohy z pronájmu</v>
          </cell>
          <cell r="B814"/>
          <cell r="C814">
            <v>-380725</v>
          </cell>
          <cell r="D814"/>
          <cell r="E814"/>
          <cell r="F814"/>
          <cell r="G814"/>
        </row>
        <row r="815">
          <cell r="A815" t="str">
            <v>369100 Ostatní závazky z mez</v>
          </cell>
          <cell r="B815"/>
          <cell r="C815">
            <v>-411768</v>
          </cell>
          <cell r="D815"/>
          <cell r="E815"/>
          <cell r="F815"/>
          <cell r="G815"/>
        </row>
        <row r="816">
          <cell r="A816" t="str">
            <v>369100 Ostatní závazky z mezd</v>
          </cell>
          <cell r="B816"/>
          <cell r="C816">
            <v>-411768</v>
          </cell>
          <cell r="D816"/>
          <cell r="E816"/>
          <cell r="F816"/>
          <cell r="G816"/>
        </row>
        <row r="817">
          <cell r="A817" t="str">
            <v>369400 Ostatní závazky</v>
          </cell>
          <cell r="B817"/>
          <cell r="C817">
            <v>-42171.27</v>
          </cell>
          <cell r="D817"/>
          <cell r="E817"/>
          <cell r="F817"/>
          <cell r="G817"/>
        </row>
        <row r="818">
          <cell r="A818" t="str">
            <v>369400 Ostatní závazky</v>
          </cell>
          <cell r="B818"/>
          <cell r="C818">
            <v>-42171.27</v>
          </cell>
          <cell r="D818"/>
          <cell r="E818"/>
          <cell r="F818"/>
          <cell r="G818"/>
        </row>
        <row r="819">
          <cell r="A819" t="str">
            <v>369410 Ostatní závazky - pla</v>
          </cell>
          <cell r="B819"/>
          <cell r="C819">
            <v>-32334</v>
          </cell>
          <cell r="D819"/>
          <cell r="E819"/>
          <cell r="F819"/>
          <cell r="G819"/>
        </row>
        <row r="820">
          <cell r="A820" t="str">
            <v>369410 Ostatní závazky - platby na chybný účet PČS</v>
          </cell>
          <cell r="B820"/>
          <cell r="C820">
            <v>-32334</v>
          </cell>
          <cell r="D820"/>
          <cell r="E820"/>
          <cell r="F820"/>
          <cell r="G820"/>
        </row>
        <row r="821">
          <cell r="A821" t="str">
            <v>369900 Ostatní závazky</v>
          </cell>
          <cell r="B821"/>
          <cell r="C821">
            <v>0</v>
          </cell>
          <cell r="D821"/>
          <cell r="E821"/>
          <cell r="F821"/>
          <cell r="G821"/>
        </row>
        <row r="822">
          <cell r="A822" t="str">
            <v>369900 Ostatní závazky</v>
          </cell>
          <cell r="B822"/>
          <cell r="C822">
            <v>0</v>
          </cell>
          <cell r="D822"/>
          <cell r="E822"/>
          <cell r="F822"/>
          <cell r="G822"/>
        </row>
        <row r="823">
          <cell r="A823" t="str">
            <v>369990 Ostatní závazky - lék</v>
          </cell>
          <cell r="B823"/>
          <cell r="C823">
            <v>-207886</v>
          </cell>
          <cell r="D823"/>
          <cell r="E823"/>
          <cell r="F823"/>
          <cell r="G823"/>
        </row>
        <row r="824">
          <cell r="A824" t="str">
            <v>369990 Ostatní závazky - lékaři</v>
          </cell>
          <cell r="B824"/>
          <cell r="C824">
            <v>-207886</v>
          </cell>
          <cell r="D824"/>
          <cell r="E824"/>
          <cell r="F824"/>
          <cell r="G824"/>
        </row>
        <row r="825">
          <cell r="A825" t="str">
            <v>369999 Ostatní závazky - cle</v>
          </cell>
          <cell r="B825"/>
          <cell r="C825">
            <v>119179.42</v>
          </cell>
          <cell r="D825"/>
          <cell r="E825"/>
          <cell r="F825"/>
          <cell r="G825"/>
        </row>
        <row r="826">
          <cell r="A826" t="str">
            <v>369999 Ostatní závazky - clearing</v>
          </cell>
          <cell r="B826"/>
          <cell r="C826">
            <v>119179.42</v>
          </cell>
          <cell r="D826"/>
          <cell r="E826"/>
          <cell r="F826"/>
          <cell r="G826"/>
        </row>
        <row r="827">
          <cell r="A827" t="str">
            <v>371200 Daň z příjmů právnick</v>
          </cell>
          <cell r="B827"/>
          <cell r="C827">
            <v>48902000</v>
          </cell>
          <cell r="D827"/>
          <cell r="E827"/>
          <cell r="F827"/>
          <cell r="G827"/>
        </row>
        <row r="828">
          <cell r="A828" t="str">
            <v>371200 Daň z příjmů právnických osob - daň. pohledávka</v>
          </cell>
          <cell r="B828"/>
          <cell r="C828">
            <v>48902000</v>
          </cell>
          <cell r="D828"/>
          <cell r="E828"/>
          <cell r="F828"/>
          <cell r="G828"/>
        </row>
        <row r="829">
          <cell r="A829" t="str">
            <v>371653 Srážková daň z divide</v>
          </cell>
          <cell r="B829"/>
          <cell r="C829">
            <v>1010517.52</v>
          </cell>
          <cell r="D829"/>
          <cell r="E829"/>
          <cell r="F829"/>
          <cell r="G829"/>
        </row>
        <row r="830">
          <cell r="A830" t="str">
            <v>371653 Srážková daň z dividend (do 15 %)</v>
          </cell>
          <cell r="B830"/>
          <cell r="C830">
            <v>1010517.52</v>
          </cell>
          <cell r="D830"/>
          <cell r="E830"/>
          <cell r="F830"/>
          <cell r="G830"/>
        </row>
        <row r="831">
          <cell r="A831" t="str">
            <v xml:space="preserve">371654 Srážková daň (nad 15 </v>
          </cell>
          <cell r="B831"/>
          <cell r="C831">
            <v>72965.960000000006</v>
          </cell>
          <cell r="D831"/>
          <cell r="E831"/>
          <cell r="F831"/>
          <cell r="G831"/>
        </row>
        <row r="832">
          <cell r="A832" t="str">
            <v>371654 Srážková daň (nad 15 % do sazby o zam.dv.zdan.)</v>
          </cell>
          <cell r="B832"/>
          <cell r="C832">
            <v>72965.960000000006</v>
          </cell>
          <cell r="D832"/>
          <cell r="E832"/>
          <cell r="F832"/>
          <cell r="G832"/>
        </row>
        <row r="833">
          <cell r="A833" t="str">
            <v>372200 Daň z příjmů ze závis</v>
          </cell>
          <cell r="B833"/>
          <cell r="C833">
            <v>-1511723</v>
          </cell>
          <cell r="D833"/>
          <cell r="E833"/>
          <cell r="F833"/>
          <cell r="G833"/>
        </row>
        <row r="834">
          <cell r="A834" t="str">
            <v>372200 Daň z příjmů ze závislé činnosti</v>
          </cell>
          <cell r="B834"/>
          <cell r="C834">
            <v>-1511723</v>
          </cell>
          <cell r="D834"/>
          <cell r="E834"/>
          <cell r="F834"/>
          <cell r="G834"/>
        </row>
        <row r="835">
          <cell r="A835" t="str">
            <v>372355 FÚ - důchodové spořen</v>
          </cell>
          <cell r="B835"/>
          <cell r="C835">
            <v>-22653</v>
          </cell>
          <cell r="D835"/>
          <cell r="E835"/>
          <cell r="F835"/>
          <cell r="G835"/>
        </row>
        <row r="836">
          <cell r="A836" t="str">
            <v>372355 FÚ - důchodové spoření</v>
          </cell>
          <cell r="B836"/>
          <cell r="C836">
            <v>-22653</v>
          </cell>
          <cell r="D836"/>
          <cell r="E836"/>
          <cell r="F836"/>
          <cell r="G836"/>
        </row>
        <row r="837">
          <cell r="A837" t="str">
            <v>372400 Daň silniční</v>
          </cell>
          <cell r="B837"/>
          <cell r="C837">
            <v>0</v>
          </cell>
          <cell r="D837"/>
          <cell r="E837"/>
          <cell r="F837"/>
          <cell r="G837"/>
        </row>
        <row r="838">
          <cell r="A838" t="str">
            <v>372400 Daň silniční</v>
          </cell>
          <cell r="B838"/>
          <cell r="C838">
            <v>0</v>
          </cell>
          <cell r="D838"/>
          <cell r="E838"/>
          <cell r="F838"/>
          <cell r="G838"/>
        </row>
        <row r="839">
          <cell r="A839" t="str">
            <v>372520 Srážková daň  z pojis</v>
          </cell>
          <cell r="B839"/>
          <cell r="C839">
            <v>-1656</v>
          </cell>
          <cell r="D839"/>
          <cell r="E839"/>
          <cell r="F839"/>
          <cell r="G839"/>
        </row>
        <row r="840">
          <cell r="A840" t="str">
            <v>372520 Srážková daň  z pojistných událostí (15%)</v>
          </cell>
          <cell r="B840"/>
          <cell r="C840">
            <v>-1656</v>
          </cell>
          <cell r="D840"/>
          <cell r="E840"/>
          <cell r="F840"/>
          <cell r="G840"/>
        </row>
        <row r="841">
          <cell r="A841" t="str">
            <v>373114 Daň z přidané hodnoty</v>
          </cell>
          <cell r="B841"/>
          <cell r="C841">
            <v>0</v>
          </cell>
          <cell r="D841"/>
          <cell r="E841"/>
          <cell r="F841"/>
          <cell r="G841"/>
        </row>
        <row r="842">
          <cell r="A842" t="str">
            <v>373114 Daň z přidané hodnoty -  sníž.sazba 14 %</v>
          </cell>
          <cell r="B842"/>
          <cell r="C842">
            <v>0</v>
          </cell>
          <cell r="D842"/>
          <cell r="E842"/>
          <cell r="F842"/>
          <cell r="G842"/>
        </row>
        <row r="843">
          <cell r="A843" t="str">
            <v>373120 Daň z přidané hodnoty</v>
          </cell>
          <cell r="B843"/>
          <cell r="C843">
            <v>0</v>
          </cell>
          <cell r="D843"/>
          <cell r="E843"/>
          <cell r="F843"/>
          <cell r="G843"/>
        </row>
        <row r="844">
          <cell r="A844" t="str">
            <v>373120 Daň z přidané hodnoty - 20 %</v>
          </cell>
          <cell r="B844"/>
          <cell r="C844">
            <v>0</v>
          </cell>
          <cell r="D844"/>
          <cell r="E844"/>
          <cell r="F844"/>
          <cell r="G844"/>
        </row>
        <row r="845">
          <cell r="A845" t="str">
            <v>373121 Daň z přidané hodnoty</v>
          </cell>
          <cell r="B845"/>
          <cell r="C845">
            <v>-1155.3499999999999</v>
          </cell>
          <cell r="D845"/>
          <cell r="E845"/>
          <cell r="F845"/>
          <cell r="G845"/>
        </row>
        <row r="846">
          <cell r="A846" t="str">
            <v>373121 Daň z přidané hodnoty - 21 % (výstupní)</v>
          </cell>
          <cell r="B846"/>
          <cell r="C846">
            <v>-1155.3499999999999</v>
          </cell>
          <cell r="D846"/>
          <cell r="E846"/>
          <cell r="F846"/>
          <cell r="G846"/>
        </row>
        <row r="847">
          <cell r="A847" t="str">
            <v>377100 Odložený daňový závaz</v>
          </cell>
          <cell r="B847"/>
          <cell r="C847">
            <v>-3238733.37</v>
          </cell>
          <cell r="D847"/>
          <cell r="E847"/>
          <cell r="F847"/>
          <cell r="G847"/>
        </row>
        <row r="848">
          <cell r="A848" t="str">
            <v>377100 Odložený daňový závazek nebo pohledávka</v>
          </cell>
          <cell r="B848"/>
          <cell r="C848">
            <v>-3238733.37</v>
          </cell>
          <cell r="D848"/>
          <cell r="E848"/>
          <cell r="F848"/>
          <cell r="G848"/>
        </row>
        <row r="849">
          <cell r="A849" t="str">
            <v>377101 Odložená daň k oceňov</v>
          </cell>
          <cell r="B849"/>
          <cell r="C849">
            <v>-83410.009999999995</v>
          </cell>
          <cell r="D849"/>
          <cell r="E849"/>
          <cell r="F849"/>
          <cell r="G849"/>
        </row>
        <row r="850">
          <cell r="A850" t="str">
            <v>377101 Odložená daň k oceňov. rozdílu k pozemkům</v>
          </cell>
          <cell r="B850"/>
          <cell r="C850">
            <v>-83410.009999999995</v>
          </cell>
          <cell r="D850"/>
          <cell r="E850"/>
          <cell r="F850"/>
          <cell r="G850"/>
        </row>
        <row r="851">
          <cell r="A851" t="str">
            <v>377102 Odložená daň k oceňov</v>
          </cell>
          <cell r="B851"/>
          <cell r="C851">
            <v>1168132.0900000001</v>
          </cell>
          <cell r="D851"/>
          <cell r="E851"/>
          <cell r="F851"/>
          <cell r="G851"/>
        </row>
        <row r="852">
          <cell r="A852" t="str">
            <v>377102 Odložená daň k oceňov. rozdílům k budovám</v>
          </cell>
          <cell r="B852"/>
          <cell r="C852">
            <v>1168132.0900000001</v>
          </cell>
          <cell r="D852"/>
          <cell r="E852"/>
          <cell r="F852"/>
          <cell r="G852"/>
        </row>
        <row r="853">
          <cell r="A853" t="str">
            <v>377170 Odlož.daň - podíl s p</v>
          </cell>
          <cell r="B853"/>
          <cell r="C853">
            <v>-403576.15</v>
          </cell>
          <cell r="D853"/>
          <cell r="E853"/>
          <cell r="F853"/>
          <cell r="G853"/>
        </row>
        <row r="854">
          <cell r="A854" t="str">
            <v>377170 Odlož.daň - podíl s podst.vlivem</v>
          </cell>
          <cell r="B854"/>
          <cell r="C854">
            <v>-403576.15</v>
          </cell>
          <cell r="D854"/>
          <cell r="E854"/>
          <cell r="F854"/>
          <cell r="G854"/>
        </row>
        <row r="855">
          <cell r="A855" t="str">
            <v>377450 Odlož.daň - HTM - ost</v>
          </cell>
          <cell r="B855"/>
          <cell r="C855">
            <v>-12922391.960000001</v>
          </cell>
          <cell r="D855"/>
          <cell r="E855"/>
          <cell r="F855"/>
          <cell r="G855"/>
        </row>
        <row r="856">
          <cell r="A856" t="str">
            <v>377450 Odlož.daň - HTM - ost. dluhop.</v>
          </cell>
          <cell r="B856"/>
          <cell r="C856">
            <v>-12922391.960000001</v>
          </cell>
          <cell r="D856"/>
          <cell r="E856"/>
          <cell r="F856"/>
          <cell r="G856"/>
        </row>
        <row r="857">
          <cell r="A857" t="str">
            <v>377455 Odlož.daň - HTM -HZL</v>
          </cell>
          <cell r="B857"/>
          <cell r="C857">
            <v>2402139.36</v>
          </cell>
          <cell r="D857"/>
          <cell r="E857"/>
          <cell r="F857"/>
          <cell r="G857"/>
        </row>
        <row r="858">
          <cell r="A858" t="str">
            <v>377455 Odlož.daň - HTM -HZL</v>
          </cell>
          <cell r="B858"/>
          <cell r="C858">
            <v>2402139.36</v>
          </cell>
          <cell r="D858"/>
          <cell r="E858"/>
          <cell r="F858"/>
          <cell r="G858"/>
        </row>
        <row r="859">
          <cell r="A859" t="str">
            <v>391300 Předplatné novin a ča</v>
          </cell>
          <cell r="B859"/>
          <cell r="C859">
            <v>5917.94</v>
          </cell>
          <cell r="D859"/>
          <cell r="E859"/>
          <cell r="F859"/>
          <cell r="G859"/>
        </row>
        <row r="860">
          <cell r="A860" t="str">
            <v>391300 Předplatné novin a časopisů</v>
          </cell>
          <cell r="B860"/>
          <cell r="C860">
            <v>5917.94</v>
          </cell>
          <cell r="D860"/>
          <cell r="E860"/>
          <cell r="F860"/>
          <cell r="G860"/>
        </row>
        <row r="861">
          <cell r="A861" t="str">
            <v>391401 Pořizovací náklady na</v>
          </cell>
          <cell r="B861"/>
          <cell r="C861">
            <v>78369.990000000005</v>
          </cell>
          <cell r="D861"/>
          <cell r="E861"/>
          <cell r="F861"/>
          <cell r="G861"/>
        </row>
        <row r="862">
          <cell r="A862" t="str">
            <v>391401 Pořizovací náklady na poj.sml. - NP daň.</v>
          </cell>
          <cell r="B862"/>
          <cell r="C862">
            <v>78369.990000000005</v>
          </cell>
          <cell r="D862"/>
          <cell r="E862"/>
          <cell r="F862"/>
          <cell r="G862"/>
        </row>
        <row r="863">
          <cell r="A863" t="str">
            <v>391424 Pořizovací náklady na</v>
          </cell>
          <cell r="B863"/>
          <cell r="C863">
            <v>600734092.74000001</v>
          </cell>
          <cell r="D863"/>
          <cell r="E863"/>
          <cell r="F863"/>
          <cell r="G863"/>
        </row>
        <row r="864">
          <cell r="A864" t="str">
            <v>391424 Pořizovací náklady na poj.sml. - UL</v>
          </cell>
          <cell r="B864"/>
          <cell r="C864">
            <v>600734092.74000001</v>
          </cell>
          <cell r="D864"/>
          <cell r="E864"/>
          <cell r="F864"/>
          <cell r="G864"/>
        </row>
        <row r="865">
          <cell r="A865" t="str">
            <v>391425 Pořizovací náklady na</v>
          </cell>
          <cell r="B865"/>
          <cell r="C865">
            <v>13159454.08</v>
          </cell>
          <cell r="D865"/>
          <cell r="E865"/>
          <cell r="F865"/>
          <cell r="G865"/>
        </row>
        <row r="866">
          <cell r="A866" t="str">
            <v>391425 Pořizovací náklady na poj.sml. - FZ</v>
          </cell>
          <cell r="B866"/>
          <cell r="C866">
            <v>13159454.08</v>
          </cell>
          <cell r="D866"/>
          <cell r="E866"/>
          <cell r="F866"/>
          <cell r="G866"/>
        </row>
        <row r="867">
          <cell r="A867" t="str">
            <v>391434 Časové rozlišení PN -</v>
          </cell>
          <cell r="B867"/>
          <cell r="C867">
            <v>860487133.89999998</v>
          </cell>
          <cell r="D867"/>
          <cell r="E867"/>
          <cell r="F867"/>
          <cell r="G867"/>
        </row>
        <row r="868">
          <cell r="A868" t="str">
            <v>391434 Časové rozlišení PN - DAC 2 - UL</v>
          </cell>
          <cell r="B868"/>
          <cell r="C868">
            <v>860487133.89999998</v>
          </cell>
          <cell r="D868"/>
          <cell r="E868"/>
          <cell r="F868"/>
          <cell r="G868"/>
        </row>
        <row r="869">
          <cell r="A869" t="str">
            <v>391435 Časové rozlišení PN -</v>
          </cell>
          <cell r="B869"/>
          <cell r="C869">
            <v>117920638.88</v>
          </cell>
          <cell r="D869"/>
          <cell r="E869"/>
          <cell r="F869"/>
          <cell r="G869"/>
        </row>
        <row r="870">
          <cell r="A870" t="str">
            <v>391435 Časové rozlišení PN - DAC 2 - FZ</v>
          </cell>
          <cell r="B870"/>
          <cell r="C870">
            <v>117920638.88</v>
          </cell>
          <cell r="D870"/>
          <cell r="E870"/>
          <cell r="F870"/>
          <cell r="G870"/>
        </row>
        <row r="871">
          <cell r="A871" t="str">
            <v>391500 Ostatní časové rozliš</v>
          </cell>
          <cell r="B871"/>
          <cell r="C871">
            <v>677121.44</v>
          </cell>
          <cell r="D871"/>
          <cell r="E871"/>
          <cell r="F871"/>
          <cell r="G871"/>
        </row>
        <row r="872">
          <cell r="A872" t="str">
            <v>391500 Ostatní časové rozlišení aktiv</v>
          </cell>
          <cell r="B872"/>
          <cell r="C872">
            <v>677121.44</v>
          </cell>
          <cell r="D872"/>
          <cell r="E872"/>
          <cell r="F872"/>
          <cell r="G872"/>
        </row>
        <row r="873">
          <cell r="A873" t="str">
            <v>391620 ČRN - provize z nezaú</v>
          </cell>
          <cell r="B873"/>
          <cell r="C873">
            <v>2088</v>
          </cell>
          <cell r="D873"/>
          <cell r="E873"/>
          <cell r="F873"/>
          <cell r="G873"/>
        </row>
        <row r="874">
          <cell r="A874" t="str">
            <v>391620 ČRN - provize z nezaúčtovaného pojistného Z</v>
          </cell>
          <cell r="B874"/>
          <cell r="C874">
            <v>2088</v>
          </cell>
          <cell r="D874"/>
          <cell r="E874"/>
          <cell r="F874"/>
          <cell r="G874"/>
        </row>
        <row r="875">
          <cell r="A875" t="str">
            <v>391624 ČRN - provize z nezaú</v>
          </cell>
          <cell r="B875"/>
          <cell r="C875">
            <v>20917001</v>
          </cell>
          <cell r="D875"/>
          <cell r="E875"/>
          <cell r="F875"/>
          <cell r="G875"/>
        </row>
        <row r="876">
          <cell r="A876" t="str">
            <v>391624 ČRN - provize z nezaúčtovaného pojistného UL</v>
          </cell>
          <cell r="B876"/>
          <cell r="C876">
            <v>20917001</v>
          </cell>
          <cell r="D876"/>
          <cell r="E876"/>
          <cell r="F876"/>
          <cell r="G876"/>
        </row>
        <row r="877">
          <cell r="A877" t="str">
            <v>391625 ČRN - provize z nezaú</v>
          </cell>
          <cell r="B877"/>
          <cell r="C877">
            <v>271473</v>
          </cell>
          <cell r="D877"/>
          <cell r="E877"/>
          <cell r="F877"/>
          <cell r="G877"/>
        </row>
        <row r="878">
          <cell r="A878" t="str">
            <v>391625 ČRN - provize z nezaúčtovaného pojistného FZ</v>
          </cell>
          <cell r="B878"/>
          <cell r="C878">
            <v>271473</v>
          </cell>
          <cell r="D878"/>
          <cell r="E878"/>
          <cell r="F878"/>
          <cell r="G878"/>
        </row>
        <row r="879">
          <cell r="A879" t="str">
            <v>391670 ČRN - provize z nezaú</v>
          </cell>
          <cell r="B879"/>
          <cell r="C879">
            <v>14419</v>
          </cell>
          <cell r="D879"/>
          <cell r="E879"/>
          <cell r="F879"/>
          <cell r="G879"/>
        </row>
        <row r="880">
          <cell r="A880" t="str">
            <v>391670 ČRN - provize z nezaúčtovaného pojistného U</v>
          </cell>
          <cell r="B880"/>
          <cell r="C880">
            <v>14419</v>
          </cell>
          <cell r="D880"/>
          <cell r="E880"/>
          <cell r="F880"/>
          <cell r="G880"/>
        </row>
        <row r="881">
          <cell r="A881" t="str">
            <v xml:space="preserve">394200 Naběhlý úrok  z TV - </v>
          </cell>
          <cell r="B881"/>
          <cell r="C881">
            <v>0</v>
          </cell>
          <cell r="D881"/>
          <cell r="E881"/>
          <cell r="F881"/>
          <cell r="G881"/>
        </row>
        <row r="882">
          <cell r="A882" t="str">
            <v>394200 Naběhlý úrok  z TV - ŽP</v>
          </cell>
          <cell r="B882"/>
          <cell r="C882">
            <v>0</v>
          </cell>
          <cell r="D882"/>
          <cell r="E882"/>
          <cell r="F882"/>
          <cell r="G882"/>
        </row>
        <row r="883">
          <cell r="A883" t="str">
            <v xml:space="preserve">394250 Naběhlý úrok  z TV - </v>
          </cell>
          <cell r="B883"/>
          <cell r="C883">
            <v>0</v>
          </cell>
          <cell r="D883"/>
          <cell r="E883"/>
          <cell r="F883"/>
          <cell r="G883"/>
        </row>
        <row r="884">
          <cell r="A884" t="str">
            <v>394250 Naběhlý úrok  z TV - NP</v>
          </cell>
          <cell r="B884"/>
          <cell r="C884">
            <v>0</v>
          </cell>
          <cell r="D884"/>
          <cell r="E884"/>
          <cell r="F884"/>
          <cell r="G884"/>
        </row>
        <row r="885">
          <cell r="A885" t="str">
            <v>397100 Ostatní dohadné polož</v>
          </cell>
          <cell r="B885"/>
          <cell r="C885">
            <v>179247.95</v>
          </cell>
          <cell r="D885"/>
          <cell r="E885"/>
          <cell r="F885"/>
          <cell r="G885"/>
        </row>
        <row r="886">
          <cell r="A886" t="str">
            <v>397100 Ostatní dohadné položky aktivní</v>
          </cell>
          <cell r="B886"/>
          <cell r="C886">
            <v>179247.95</v>
          </cell>
          <cell r="D886"/>
          <cell r="E886"/>
          <cell r="F886"/>
          <cell r="G886"/>
        </row>
        <row r="887">
          <cell r="A887" t="str">
            <v xml:space="preserve">397300 Dohadné účty aktivní </v>
          </cell>
          <cell r="B887"/>
          <cell r="C887">
            <v>0</v>
          </cell>
          <cell r="D887"/>
          <cell r="E887"/>
          <cell r="F887"/>
          <cell r="G887"/>
        </row>
        <row r="888">
          <cell r="A888" t="str">
            <v>397300 Dohadné účty aktivní - náhrady od pojišťovny</v>
          </cell>
          <cell r="B888"/>
          <cell r="C888">
            <v>0</v>
          </cell>
          <cell r="D888"/>
          <cell r="E888"/>
          <cell r="F888"/>
          <cell r="G888"/>
        </row>
        <row r="889">
          <cell r="A889" t="str">
            <v>397500 Přefakturace nakupova</v>
          </cell>
          <cell r="B889"/>
          <cell r="C889">
            <v>1565388.9</v>
          </cell>
          <cell r="D889"/>
          <cell r="E889"/>
          <cell r="F889"/>
          <cell r="G889"/>
        </row>
        <row r="890">
          <cell r="A890" t="str">
            <v>397500 Přefakturace nakupovaných výkonů</v>
          </cell>
          <cell r="B890"/>
          <cell r="C890">
            <v>1565388.9</v>
          </cell>
          <cell r="D890"/>
          <cell r="E890"/>
          <cell r="F890"/>
          <cell r="G890"/>
        </row>
        <row r="891">
          <cell r="A891" t="str">
            <v>397600 Zúčtování se zajistit</v>
          </cell>
          <cell r="B891"/>
          <cell r="C891">
            <v>0</v>
          </cell>
          <cell r="D891"/>
          <cell r="E891"/>
          <cell r="F891"/>
          <cell r="G891"/>
        </row>
        <row r="892">
          <cell r="A892" t="str">
            <v>397600 Zúčtování se zajistitelem</v>
          </cell>
          <cell r="B892"/>
          <cell r="C892">
            <v>0</v>
          </cell>
          <cell r="D892"/>
          <cell r="E892"/>
          <cell r="F892"/>
          <cell r="G892"/>
        </row>
        <row r="893">
          <cell r="A893" t="str">
            <v>397610 Dohadná položka-provi</v>
          </cell>
          <cell r="B893"/>
          <cell r="C893">
            <v>0</v>
          </cell>
          <cell r="D893"/>
          <cell r="E893"/>
          <cell r="F893"/>
          <cell r="G893"/>
        </row>
        <row r="894">
          <cell r="A894" t="str">
            <v>397610 Dohadná položka-provize ze zisku zajistitele</v>
          </cell>
          <cell r="B894"/>
          <cell r="C894">
            <v>0</v>
          </cell>
          <cell r="D894"/>
          <cell r="E894"/>
          <cell r="F894"/>
          <cell r="G894"/>
        </row>
        <row r="895">
          <cell r="A895" t="str">
            <v>397700 Dohadná položka aktiv</v>
          </cell>
          <cell r="B895"/>
          <cell r="C895">
            <v>110329227</v>
          </cell>
          <cell r="D895"/>
          <cell r="E895"/>
          <cell r="F895"/>
          <cell r="G895"/>
        </row>
        <row r="896">
          <cell r="A896" t="str">
            <v>397700 Dohadná položka aktivní (nevyfaktur.pojistné)</v>
          </cell>
          <cell r="B896"/>
          <cell r="C896">
            <v>110329227</v>
          </cell>
          <cell r="D896"/>
          <cell r="E896"/>
          <cell r="F896"/>
          <cell r="G896"/>
        </row>
        <row r="897">
          <cell r="A897" t="str">
            <v>398100 Ostatní dohadné polož</v>
          </cell>
          <cell r="B897"/>
          <cell r="C897">
            <v>-7247231</v>
          </cell>
          <cell r="D897"/>
          <cell r="E897"/>
          <cell r="F897"/>
          <cell r="G897"/>
        </row>
        <row r="898">
          <cell r="A898" t="str">
            <v>398100 Ostatní dohadné položky pasivní</v>
          </cell>
          <cell r="B898"/>
          <cell r="C898">
            <v>-7247231</v>
          </cell>
          <cell r="D898"/>
          <cell r="E898"/>
          <cell r="F898"/>
          <cell r="G898"/>
        </row>
        <row r="899">
          <cell r="A899" t="str">
            <v>398110 Dohadná položka-mzdov</v>
          </cell>
          <cell r="B899"/>
          <cell r="C899">
            <v>-8425705.5999999996</v>
          </cell>
          <cell r="D899"/>
          <cell r="E899"/>
          <cell r="F899"/>
          <cell r="G899"/>
        </row>
        <row r="900">
          <cell r="A900" t="str">
            <v>398110 Dohadná položka-mzdové náklady - externí doklad</v>
          </cell>
          <cell r="B900"/>
          <cell r="C900">
            <v>-8425705.5999999996</v>
          </cell>
          <cell r="D900"/>
          <cell r="E900"/>
          <cell r="F900"/>
          <cell r="G900"/>
        </row>
        <row r="901">
          <cell r="A901" t="str">
            <v>398200 Nevyfakturované dodáv</v>
          </cell>
          <cell r="B901"/>
          <cell r="C901">
            <v>-6742524.8300000001</v>
          </cell>
          <cell r="D901"/>
          <cell r="E901"/>
          <cell r="F901"/>
          <cell r="G901"/>
        </row>
        <row r="902">
          <cell r="A902" t="str">
            <v>398200 Nevyfakturované dodávky</v>
          </cell>
          <cell r="B902"/>
          <cell r="C902">
            <v>-6742524.8300000001</v>
          </cell>
          <cell r="D902"/>
          <cell r="E902"/>
          <cell r="F902"/>
          <cell r="G902"/>
        </row>
        <row r="903">
          <cell r="A903" t="str">
            <v>398300 Zálohy na služby k ná</v>
          </cell>
          <cell r="B903"/>
          <cell r="C903">
            <v>-4131252.48</v>
          </cell>
          <cell r="D903"/>
          <cell r="E903"/>
          <cell r="F903"/>
          <cell r="G903"/>
        </row>
        <row r="904">
          <cell r="A904" t="str">
            <v>398300 Zálohy na služby k nájemnému</v>
          </cell>
          <cell r="B904"/>
          <cell r="C904">
            <v>-4131252.48</v>
          </cell>
          <cell r="D904"/>
          <cell r="E904"/>
          <cell r="F904"/>
          <cell r="G904"/>
        </row>
        <row r="905">
          <cell r="A905" t="str">
            <v>398333 Dohadná položka-posto</v>
          </cell>
          <cell r="B905"/>
          <cell r="C905">
            <v>-58328503</v>
          </cell>
          <cell r="D905"/>
          <cell r="E905"/>
          <cell r="F905"/>
          <cell r="G905"/>
        </row>
        <row r="906">
          <cell r="A906" t="str">
            <v>398333 Dohadná položka-postoupené pojistné  zaj.</v>
          </cell>
          <cell r="B906"/>
          <cell r="C906">
            <v>-58328503</v>
          </cell>
          <cell r="D906"/>
          <cell r="E906"/>
          <cell r="F906"/>
          <cell r="G906"/>
        </row>
        <row r="907">
          <cell r="A907" t="str">
            <v>398999 Nevyplacené provize</v>
          </cell>
          <cell r="B907"/>
          <cell r="C907">
            <v>0</v>
          </cell>
          <cell r="D907"/>
          <cell r="E907"/>
          <cell r="F907"/>
          <cell r="G907"/>
        </row>
        <row r="908">
          <cell r="A908" t="str">
            <v>398999 Nevyplacené provize</v>
          </cell>
          <cell r="B908"/>
          <cell r="C908">
            <v>0</v>
          </cell>
          <cell r="D908"/>
          <cell r="E908"/>
          <cell r="F908"/>
          <cell r="G908"/>
        </row>
        <row r="909">
          <cell r="A909" t="str">
            <v>401100 Základní kapitál zaps</v>
          </cell>
          <cell r="B909"/>
          <cell r="C909">
            <v>-95000000</v>
          </cell>
          <cell r="D909"/>
          <cell r="E909"/>
          <cell r="F909"/>
          <cell r="G909"/>
        </row>
        <row r="910">
          <cell r="A910" t="str">
            <v>401100 Základní kapitál zaps. do OR - ČS</v>
          </cell>
          <cell r="B910"/>
          <cell r="C910">
            <v>-95000000</v>
          </cell>
          <cell r="D910"/>
          <cell r="E910"/>
          <cell r="F910"/>
          <cell r="G910"/>
        </row>
        <row r="911">
          <cell r="A911" t="str">
            <v>401300 Základní kapitál - Wi</v>
          </cell>
          <cell r="B911"/>
          <cell r="C911">
            <v>-1710100000</v>
          </cell>
          <cell r="D911"/>
          <cell r="E911"/>
          <cell r="F911"/>
          <cell r="G911"/>
        </row>
        <row r="912">
          <cell r="A912" t="str">
            <v>401300 Základní kapitál - Wiener Städtische Versicherung</v>
          </cell>
          <cell r="B912"/>
          <cell r="C912">
            <v>-1710100000</v>
          </cell>
          <cell r="D912"/>
          <cell r="E912"/>
          <cell r="F912"/>
          <cell r="G912"/>
        </row>
        <row r="913">
          <cell r="A913" t="str">
            <v>401400 Základní kapitál-Koop</v>
          </cell>
          <cell r="B913"/>
          <cell r="C913">
            <v>-95000000</v>
          </cell>
          <cell r="D913"/>
          <cell r="E913"/>
          <cell r="F913"/>
          <cell r="G913"/>
        </row>
        <row r="914">
          <cell r="A914" t="str">
            <v>401400 Základní kapitál-Kooperativa pojišťovna, a.s.,VIG</v>
          </cell>
          <cell r="B914"/>
          <cell r="C914">
            <v>-95000000</v>
          </cell>
          <cell r="D914"/>
          <cell r="E914"/>
          <cell r="F914"/>
          <cell r="G914"/>
        </row>
        <row r="915">
          <cell r="A915" t="str">
            <v>404101 Přecenění pozemků</v>
          </cell>
          <cell r="B915"/>
          <cell r="C915">
            <v>-355589.99</v>
          </cell>
          <cell r="D915"/>
          <cell r="E915"/>
          <cell r="F915"/>
          <cell r="G915"/>
        </row>
        <row r="916">
          <cell r="A916" t="str">
            <v>404101 Přecenění pozemků</v>
          </cell>
          <cell r="B916"/>
          <cell r="C916">
            <v>-355589.99</v>
          </cell>
          <cell r="D916"/>
          <cell r="E916"/>
          <cell r="F916"/>
          <cell r="G916"/>
        </row>
        <row r="917">
          <cell r="A917" t="str">
            <v>404102 Přecenění budov</v>
          </cell>
          <cell r="B917"/>
          <cell r="C917">
            <v>4979931.53</v>
          </cell>
          <cell r="D917"/>
          <cell r="E917"/>
          <cell r="F917"/>
          <cell r="G917"/>
        </row>
        <row r="918">
          <cell r="A918" t="str">
            <v>404102 Přecenění budov</v>
          </cell>
          <cell r="B918"/>
          <cell r="C918">
            <v>4979931.53</v>
          </cell>
          <cell r="D918"/>
          <cell r="E918"/>
          <cell r="F918"/>
          <cell r="G918"/>
        </row>
        <row r="919">
          <cell r="A919" t="str">
            <v>404170 OR-podíl s podst. Vli</v>
          </cell>
          <cell r="B919"/>
          <cell r="C919">
            <v>-2124084.98</v>
          </cell>
          <cell r="D919"/>
          <cell r="E919"/>
          <cell r="F919"/>
          <cell r="G919"/>
        </row>
        <row r="920">
          <cell r="A920" t="str">
            <v>404170 OR-podíl s podst. Vlivem</v>
          </cell>
          <cell r="B920"/>
          <cell r="C920">
            <v>-2124084.98</v>
          </cell>
          <cell r="D920"/>
          <cell r="E920"/>
          <cell r="F920"/>
          <cell r="G920"/>
        </row>
        <row r="921">
          <cell r="A921" t="str">
            <v>404171 OR-podíl s podst. vli</v>
          </cell>
          <cell r="B921"/>
          <cell r="C921">
            <v>403576.15</v>
          </cell>
          <cell r="D921"/>
          <cell r="E921"/>
          <cell r="F921"/>
          <cell r="G921"/>
        </row>
        <row r="922">
          <cell r="A922" t="str">
            <v>404171 OR-podíl s podst. vlivem -odlož.daň</v>
          </cell>
          <cell r="B922"/>
          <cell r="C922">
            <v>403576.15</v>
          </cell>
          <cell r="D922"/>
          <cell r="E922"/>
          <cell r="F922"/>
          <cell r="G922"/>
        </row>
        <row r="923">
          <cell r="A923" t="str">
            <v>404450 OR - HTM - ost. dluho</v>
          </cell>
          <cell r="B923"/>
          <cell r="C923">
            <v>-68012589.379999995</v>
          </cell>
          <cell r="D923"/>
          <cell r="E923"/>
          <cell r="F923"/>
          <cell r="G923"/>
        </row>
        <row r="924">
          <cell r="A924" t="str">
            <v>404450 OR - HTM - ost. dluhop.</v>
          </cell>
          <cell r="B924"/>
          <cell r="C924">
            <v>-68012589.379999995</v>
          </cell>
          <cell r="D924"/>
          <cell r="E924"/>
          <cell r="F924"/>
          <cell r="G924"/>
        </row>
        <row r="925">
          <cell r="A925" t="str">
            <v>404451 OR - HTM -odlož.daň-o</v>
          </cell>
          <cell r="B925"/>
          <cell r="C925">
            <v>12922391.960000001</v>
          </cell>
          <cell r="D925"/>
          <cell r="E925"/>
          <cell r="F925"/>
          <cell r="G925"/>
        </row>
        <row r="926">
          <cell r="A926" t="str">
            <v>404451 OR - HTM -odlož.daň-ost. dluhop.</v>
          </cell>
          <cell r="B926"/>
          <cell r="C926">
            <v>12922391.960000001</v>
          </cell>
          <cell r="D926"/>
          <cell r="E926"/>
          <cell r="F926"/>
          <cell r="G926"/>
        </row>
        <row r="927">
          <cell r="A927" t="str">
            <v>404455 OR - HTM - HZL</v>
          </cell>
          <cell r="B927"/>
          <cell r="C927">
            <v>12642838.74</v>
          </cell>
          <cell r="D927"/>
          <cell r="E927"/>
          <cell r="F927"/>
          <cell r="G927"/>
        </row>
        <row r="928">
          <cell r="A928" t="str">
            <v>404455 OR - HTM - HZL</v>
          </cell>
          <cell r="B928"/>
          <cell r="C928">
            <v>12642838.74</v>
          </cell>
          <cell r="D928"/>
          <cell r="E928"/>
          <cell r="F928"/>
          <cell r="G928"/>
        </row>
        <row r="929">
          <cell r="A929" t="str">
            <v>404456 OR - HTM - odlož. daň</v>
          </cell>
          <cell r="B929"/>
          <cell r="C929">
            <v>-2402139.36</v>
          </cell>
          <cell r="D929"/>
          <cell r="E929"/>
          <cell r="F929"/>
          <cell r="G929"/>
        </row>
        <row r="930">
          <cell r="A930" t="str">
            <v>404456 OR - HTM - odlož. daň - HZL</v>
          </cell>
          <cell r="B930"/>
          <cell r="C930">
            <v>-2402139.36</v>
          </cell>
          <cell r="D930"/>
          <cell r="E930"/>
          <cell r="F930"/>
          <cell r="G930"/>
        </row>
        <row r="931">
          <cell r="A931" t="str">
            <v>411100 Zákonný rezervní fond</v>
          </cell>
          <cell r="B931"/>
          <cell r="C931">
            <v>-321587564</v>
          </cell>
          <cell r="D931"/>
          <cell r="E931"/>
          <cell r="F931"/>
          <cell r="G931"/>
        </row>
        <row r="932">
          <cell r="A932" t="str">
            <v>411100 Zákonný rezervní fond</v>
          </cell>
          <cell r="B932"/>
          <cell r="C932">
            <v>-321587564</v>
          </cell>
          <cell r="D932"/>
          <cell r="E932"/>
          <cell r="F932"/>
          <cell r="G932"/>
        </row>
        <row r="933">
          <cell r="A933" t="str">
            <v>412100 Fond sociální</v>
          </cell>
          <cell r="B933"/>
          <cell r="C933">
            <v>-6445670.7999999998</v>
          </cell>
          <cell r="D933"/>
          <cell r="E933"/>
          <cell r="F933"/>
          <cell r="G933"/>
        </row>
        <row r="934">
          <cell r="A934" t="str">
            <v>412100 Fond sociální</v>
          </cell>
          <cell r="B934"/>
          <cell r="C934">
            <v>-6445670.7999999998</v>
          </cell>
          <cell r="D934"/>
          <cell r="E934"/>
          <cell r="F934"/>
          <cell r="G934"/>
        </row>
        <row r="935">
          <cell r="A935" t="str">
            <v>413100 Nerozdělený zisk z mi</v>
          </cell>
          <cell r="B935"/>
          <cell r="C935">
            <v>-163795538.87</v>
          </cell>
          <cell r="D935"/>
          <cell r="E935"/>
          <cell r="F935"/>
          <cell r="G935"/>
        </row>
        <row r="936">
          <cell r="A936" t="str">
            <v>413100 Nerozdělený zisk z minulých let</v>
          </cell>
          <cell r="B936"/>
          <cell r="C936">
            <v>-163795538.87</v>
          </cell>
          <cell r="D936"/>
          <cell r="E936"/>
          <cell r="F936"/>
          <cell r="G936"/>
        </row>
        <row r="937">
          <cell r="A937" t="str">
            <v>441216 Rez. na nezasl.poj.po</v>
          </cell>
          <cell r="B937"/>
          <cell r="C937">
            <v>4833315</v>
          </cell>
          <cell r="D937"/>
          <cell r="E937"/>
          <cell r="F937"/>
          <cell r="G937"/>
        </row>
        <row r="938">
          <cell r="A938" t="str">
            <v>441216 Rez. na nezasl.poj.post.-Připoj.Úrazu a nem.ZU-VIG</v>
          </cell>
          <cell r="B938"/>
          <cell r="C938">
            <v>4833315</v>
          </cell>
          <cell r="D938"/>
          <cell r="E938"/>
          <cell r="F938"/>
          <cell r="G938"/>
        </row>
        <row r="939">
          <cell r="A939" t="str">
            <v>441217 Rezerva na nezasl.poj</v>
          </cell>
          <cell r="B939"/>
          <cell r="C939">
            <v>15977553</v>
          </cell>
          <cell r="D939"/>
          <cell r="E939"/>
          <cell r="F939"/>
          <cell r="G939"/>
        </row>
        <row r="940">
          <cell r="A940" t="str">
            <v>441217 Rezerva na nezasl.poj.post.-Úraz sám-NU-VIG</v>
          </cell>
          <cell r="B940"/>
          <cell r="C940">
            <v>15977553</v>
          </cell>
          <cell r="D940"/>
          <cell r="E940"/>
          <cell r="F940"/>
          <cell r="G940"/>
        </row>
        <row r="941">
          <cell r="A941" t="str">
            <v>441312 Rezerva na nezasl.poj</v>
          </cell>
          <cell r="B941"/>
          <cell r="C941">
            <v>-13413406</v>
          </cell>
          <cell r="D941"/>
          <cell r="E941"/>
          <cell r="F941"/>
          <cell r="G941"/>
        </row>
        <row r="942">
          <cell r="A942" t="str">
            <v>441312 Rezerva na nezasl.poj.-Smrt nebo dožití Ž</v>
          </cell>
          <cell r="B942"/>
          <cell r="C942">
            <v>-13413406</v>
          </cell>
          <cell r="D942"/>
          <cell r="E942"/>
          <cell r="F942"/>
          <cell r="G942"/>
        </row>
        <row r="943">
          <cell r="A943" t="str">
            <v>441313 Rezerva na nezasl.poj</v>
          </cell>
          <cell r="B943"/>
          <cell r="C943">
            <v>-978063</v>
          </cell>
          <cell r="D943"/>
          <cell r="E943"/>
          <cell r="F943"/>
          <cell r="G943"/>
        </row>
        <row r="944">
          <cell r="A944" t="str">
            <v>441313 Rezerva na nezasl.poj.-Svat.a prostř.na výž.dětí Ž</v>
          </cell>
          <cell r="B944"/>
          <cell r="C944">
            <v>-978063</v>
          </cell>
          <cell r="D944"/>
          <cell r="E944"/>
          <cell r="F944"/>
          <cell r="G944"/>
        </row>
        <row r="945">
          <cell r="A945" t="str">
            <v>441316 Rezerva na nezasl.poj</v>
          </cell>
          <cell r="B945"/>
          <cell r="C945">
            <v>-14722784</v>
          </cell>
          <cell r="D945"/>
          <cell r="E945"/>
          <cell r="F945"/>
          <cell r="G945"/>
        </row>
        <row r="946">
          <cell r="A946" t="str">
            <v>441316 Rezerva na nezasl.poj.-Připojištění Úraz a nem. Ž</v>
          </cell>
          <cell r="B946"/>
          <cell r="C946">
            <v>-14722784</v>
          </cell>
          <cell r="D946"/>
          <cell r="E946"/>
          <cell r="F946"/>
          <cell r="G946"/>
        </row>
        <row r="947">
          <cell r="A947" t="str">
            <v>441317 Rezerva na nezasl. po</v>
          </cell>
          <cell r="B947"/>
          <cell r="C947">
            <v>-31987108</v>
          </cell>
          <cell r="D947"/>
          <cell r="E947"/>
          <cell r="F947"/>
          <cell r="G947"/>
        </row>
        <row r="948">
          <cell r="A948" t="str">
            <v>441317 Rezerva na nezasl. poj.-Úraz sám NP</v>
          </cell>
          <cell r="B948"/>
          <cell r="C948">
            <v>-31987108</v>
          </cell>
          <cell r="D948"/>
          <cell r="E948"/>
          <cell r="F948"/>
          <cell r="G948"/>
        </row>
        <row r="949">
          <cell r="A949" t="str">
            <v>441329 Rezerva na nezasl.poj</v>
          </cell>
          <cell r="B949"/>
          <cell r="C949">
            <v>-859012</v>
          </cell>
          <cell r="D949"/>
          <cell r="E949"/>
          <cell r="F949"/>
          <cell r="G949"/>
        </row>
        <row r="950">
          <cell r="A950" t="str">
            <v>441329 Rezerva na nezasl.poj.-Pohřebné</v>
          </cell>
          <cell r="B950"/>
          <cell r="C950">
            <v>-859012</v>
          </cell>
          <cell r="D950"/>
          <cell r="E950"/>
          <cell r="F950"/>
          <cell r="G950"/>
        </row>
        <row r="951">
          <cell r="A951" t="str">
            <v>441412 Rezerva na nezasl.poj</v>
          </cell>
          <cell r="B951"/>
          <cell r="C951">
            <v>5803482</v>
          </cell>
          <cell r="D951"/>
          <cell r="E951"/>
          <cell r="F951"/>
          <cell r="G951"/>
        </row>
        <row r="952">
          <cell r="A952" t="str">
            <v>441412 Rezerva na nezasl.poj.-Smrt nebo dožití Ž post</v>
          </cell>
          <cell r="B952"/>
          <cell r="C952">
            <v>5803482</v>
          </cell>
          <cell r="D952"/>
          <cell r="E952"/>
          <cell r="F952"/>
          <cell r="G952"/>
        </row>
        <row r="953">
          <cell r="A953" t="str">
            <v>441413 Rezerva na nezasl.poj</v>
          </cell>
          <cell r="B953"/>
          <cell r="C953">
            <v>804</v>
          </cell>
          <cell r="D953"/>
          <cell r="E953"/>
          <cell r="F953"/>
          <cell r="G953"/>
        </row>
        <row r="954">
          <cell r="A954" t="str">
            <v>441413 Rezerva na nezasl.poj.-Svatební Ž post</v>
          </cell>
          <cell r="B954"/>
          <cell r="C954">
            <v>804</v>
          </cell>
          <cell r="D954"/>
          <cell r="E954"/>
          <cell r="F954"/>
          <cell r="G954"/>
        </row>
        <row r="955">
          <cell r="A955" t="str">
            <v>441416 Rezerva na nezasl.poj</v>
          </cell>
          <cell r="B955"/>
          <cell r="C955">
            <v>918931</v>
          </cell>
          <cell r="D955"/>
          <cell r="E955"/>
          <cell r="F955"/>
          <cell r="G955"/>
        </row>
        <row r="956">
          <cell r="A956" t="str">
            <v>441416 Rezerva na nezasl.poj.-Připoj.Úrazu a nem. Ž post</v>
          </cell>
          <cell r="B956"/>
          <cell r="C956">
            <v>918931</v>
          </cell>
          <cell r="D956"/>
          <cell r="E956"/>
          <cell r="F956"/>
          <cell r="G956"/>
        </row>
        <row r="957">
          <cell r="A957" t="str">
            <v>442111 Rezerva životního poj</v>
          </cell>
          <cell r="B957"/>
          <cell r="C957">
            <v>-1484499843.8599999</v>
          </cell>
          <cell r="D957"/>
          <cell r="E957"/>
          <cell r="F957"/>
          <cell r="G957"/>
        </row>
        <row r="958">
          <cell r="A958" t="str">
            <v>442111 Rezerva životního poj.Pojistné-KP</v>
          </cell>
          <cell r="B958"/>
          <cell r="C958">
            <v>-1484499843.8599999</v>
          </cell>
          <cell r="D958"/>
          <cell r="E958"/>
          <cell r="F958"/>
          <cell r="G958"/>
        </row>
        <row r="959">
          <cell r="A959" t="str">
            <v>442112 Rezerva životního poj</v>
          </cell>
          <cell r="B959"/>
          <cell r="C959">
            <v>-5191747565.5799999</v>
          </cell>
          <cell r="D959"/>
          <cell r="E959"/>
          <cell r="F959"/>
          <cell r="G959"/>
        </row>
        <row r="960">
          <cell r="A960" t="str">
            <v>442112 Rezerva životního poj.Pojistné-Smrt Ž</v>
          </cell>
          <cell r="B960"/>
          <cell r="C960">
            <v>-5191747565.5799999</v>
          </cell>
          <cell r="D960"/>
          <cell r="E960"/>
          <cell r="F960"/>
          <cell r="G960"/>
        </row>
        <row r="961">
          <cell r="A961" t="str">
            <v>442113 Rezerva životního poj</v>
          </cell>
          <cell r="B961"/>
          <cell r="C961">
            <v>-142207338.06</v>
          </cell>
          <cell r="D961"/>
          <cell r="E961"/>
          <cell r="F961"/>
          <cell r="G961"/>
        </row>
        <row r="962">
          <cell r="A962" t="str">
            <v>442113 Rezerva životního poj.Pojistné-Svatební Ž</v>
          </cell>
          <cell r="B962"/>
          <cell r="C962">
            <v>-142207338.06</v>
          </cell>
          <cell r="D962"/>
          <cell r="E962"/>
          <cell r="F962"/>
          <cell r="G962"/>
        </row>
        <row r="963">
          <cell r="A963" t="str">
            <v>442114 Rezerva životního poj</v>
          </cell>
          <cell r="B963"/>
          <cell r="C963">
            <v>-7986689.7699999996</v>
          </cell>
          <cell r="D963"/>
          <cell r="E963"/>
          <cell r="F963"/>
          <cell r="G963"/>
        </row>
        <row r="964">
          <cell r="A964" t="str">
            <v>442114 Rezerva životního poj.Pojistné-Důchodové Ž</v>
          </cell>
          <cell r="B964"/>
          <cell r="C964">
            <v>-7986689.7699999996</v>
          </cell>
          <cell r="D964"/>
          <cell r="E964"/>
          <cell r="F964"/>
          <cell r="G964"/>
        </row>
        <row r="965">
          <cell r="A965" t="str">
            <v>442115 Rezerva životního poj</v>
          </cell>
          <cell r="B965"/>
          <cell r="C965">
            <v>-3411359661.5</v>
          </cell>
          <cell r="D965"/>
          <cell r="E965"/>
          <cell r="F965"/>
          <cell r="G965"/>
        </row>
        <row r="966">
          <cell r="A966" t="str">
            <v>442115 Rezerva životního poj.Pojistné-Pojištění s IF3%</v>
          </cell>
          <cell r="B966"/>
          <cell r="C966">
            <v>-3411359661.5</v>
          </cell>
          <cell r="D966"/>
          <cell r="E966"/>
          <cell r="F966"/>
          <cell r="G966"/>
        </row>
        <row r="967">
          <cell r="A967" t="str">
            <v>442116 Rezerva životního poj</v>
          </cell>
          <cell r="B967"/>
          <cell r="C967">
            <v>-168921809.43000001</v>
          </cell>
          <cell r="D967"/>
          <cell r="E967"/>
          <cell r="F967"/>
          <cell r="G967"/>
        </row>
        <row r="968">
          <cell r="A968" t="str">
            <v>442116 Rezerva životního poj.Pojistné-Připoj.Úr.a nemoc Ž</v>
          </cell>
          <cell r="B968"/>
          <cell r="C968">
            <v>-168921809.43000001</v>
          </cell>
          <cell r="D968"/>
          <cell r="E968"/>
          <cell r="F968"/>
          <cell r="G968"/>
        </row>
        <row r="969">
          <cell r="A969" t="str">
            <v>442118 Rezerva živ. poj.Poji</v>
          </cell>
          <cell r="B969"/>
          <cell r="C969">
            <v>-3016583659.3299999</v>
          </cell>
          <cell r="D969"/>
          <cell r="E969"/>
          <cell r="F969"/>
          <cell r="G969"/>
        </row>
        <row r="970">
          <cell r="A970" t="str">
            <v>442118 Rezerva živ. poj.Pojistné-Pojištění s IF-2. fond2%</v>
          </cell>
          <cell r="B970"/>
          <cell r="C970">
            <v>-3016583659.3299999</v>
          </cell>
          <cell r="D970"/>
          <cell r="E970"/>
          <cell r="F970"/>
          <cell r="G970"/>
        </row>
        <row r="971">
          <cell r="A971" t="str">
            <v>442119 Rezerva životního poj</v>
          </cell>
          <cell r="B971"/>
          <cell r="C971">
            <v>-177074226.24000001</v>
          </cell>
          <cell r="D971"/>
          <cell r="E971"/>
          <cell r="F971"/>
          <cell r="G971"/>
        </row>
        <row r="972">
          <cell r="A972" t="str">
            <v>442119 Rezerva životního poj.Pojistné-Pohřebné</v>
          </cell>
          <cell r="B972"/>
          <cell r="C972">
            <v>-177074226.24000001</v>
          </cell>
          <cell r="D972"/>
          <cell r="E972"/>
          <cell r="F972"/>
          <cell r="G972"/>
        </row>
        <row r="973">
          <cell r="A973" t="str">
            <v>442122 Rezerva životního poj</v>
          </cell>
          <cell r="B973"/>
          <cell r="C973">
            <v>-251133030.16</v>
          </cell>
          <cell r="D973"/>
          <cell r="E973"/>
          <cell r="F973"/>
          <cell r="G973"/>
        </row>
        <row r="974">
          <cell r="A974" t="str">
            <v>442122 Rezerva životního poj.Pojistné-XZ-BP-2,4 %</v>
          </cell>
          <cell r="B974"/>
          <cell r="C974">
            <v>-251133030.16</v>
          </cell>
          <cell r="D974"/>
          <cell r="E974"/>
          <cell r="F974"/>
          <cell r="G974"/>
        </row>
        <row r="975">
          <cell r="A975" t="str">
            <v>442123 Rezerva životního poj</v>
          </cell>
          <cell r="B975"/>
          <cell r="C975">
            <v>-4841119130.5600004</v>
          </cell>
          <cell r="D975"/>
          <cell r="E975"/>
          <cell r="F975"/>
          <cell r="G975"/>
        </row>
        <row r="976">
          <cell r="A976" t="str">
            <v>442123 Rezerva životního poj.Pojistné-XZ -JP-0 %</v>
          </cell>
          <cell r="B976"/>
          <cell r="C976">
            <v>-4841119130.5600004</v>
          </cell>
          <cell r="D976"/>
          <cell r="E976"/>
          <cell r="F976"/>
          <cell r="G976"/>
        </row>
        <row r="977">
          <cell r="A977" t="str">
            <v>442128 Rezerva živ. poj.Poj-</v>
          </cell>
          <cell r="B977"/>
          <cell r="C977">
            <v>-568324170.35000002</v>
          </cell>
          <cell r="D977"/>
          <cell r="E977"/>
          <cell r="F977"/>
          <cell r="G977"/>
        </row>
        <row r="978">
          <cell r="A978" t="str">
            <v>442128 Rezerva živ. poj.Poj-Pojištění s IF-JZ 2%</v>
          </cell>
          <cell r="B978"/>
          <cell r="C978">
            <v>-568324170.35000002</v>
          </cell>
          <cell r="D978"/>
          <cell r="E978"/>
          <cell r="F978"/>
          <cell r="G978"/>
        </row>
        <row r="979">
          <cell r="A979" t="str">
            <v>442311 Rezerva životního poj</v>
          </cell>
          <cell r="B979"/>
          <cell r="C979">
            <v>-65066363.240000002</v>
          </cell>
          <cell r="D979"/>
          <cell r="E979"/>
          <cell r="F979"/>
          <cell r="G979"/>
        </row>
        <row r="980">
          <cell r="A980" t="str">
            <v>442311 Rezerva životního poj.Podíly-KP</v>
          </cell>
          <cell r="B980"/>
          <cell r="C980">
            <v>-65066363.240000002</v>
          </cell>
          <cell r="D980"/>
          <cell r="E980"/>
          <cell r="F980"/>
          <cell r="G980"/>
        </row>
        <row r="981">
          <cell r="A981" t="str">
            <v>442312 Rezerva životního poj</v>
          </cell>
          <cell r="B981"/>
          <cell r="C981">
            <v>-177489609.16999999</v>
          </cell>
          <cell r="D981"/>
          <cell r="E981"/>
          <cell r="F981"/>
          <cell r="G981"/>
        </row>
        <row r="982">
          <cell r="A982" t="str">
            <v>442312 Rezerva životního poj.Podíly-Smrt Ž</v>
          </cell>
          <cell r="B982"/>
          <cell r="C982">
            <v>-177489609.16999999</v>
          </cell>
          <cell r="D982"/>
          <cell r="E982"/>
          <cell r="F982"/>
          <cell r="G982"/>
        </row>
        <row r="983">
          <cell r="A983" t="str">
            <v>442313 Rezerva životního poj</v>
          </cell>
          <cell r="B983"/>
          <cell r="C983">
            <v>-14901820.18</v>
          </cell>
          <cell r="D983"/>
          <cell r="E983"/>
          <cell r="F983"/>
          <cell r="G983"/>
        </row>
        <row r="984">
          <cell r="A984" t="str">
            <v>442313 Rezerva životního poj.Podíly-Svatební Ž</v>
          </cell>
          <cell r="B984"/>
          <cell r="C984">
            <v>-14901820.18</v>
          </cell>
          <cell r="D984"/>
          <cell r="E984"/>
          <cell r="F984"/>
          <cell r="G984"/>
        </row>
        <row r="985">
          <cell r="A985" t="str">
            <v>442316 Rezerva životního poj</v>
          </cell>
          <cell r="B985"/>
          <cell r="C985">
            <v>-19463296.800000001</v>
          </cell>
          <cell r="D985"/>
          <cell r="E985"/>
          <cell r="F985"/>
          <cell r="G985"/>
        </row>
        <row r="986">
          <cell r="A986" t="str">
            <v>442316 Rezerva životního poj.Podíly-Připoj.Úr.a nemoci Ž</v>
          </cell>
          <cell r="B986"/>
          <cell r="C986">
            <v>-19463296.800000001</v>
          </cell>
          <cell r="D986"/>
          <cell r="E986"/>
          <cell r="F986"/>
          <cell r="G986"/>
        </row>
        <row r="987">
          <cell r="A987" t="str">
            <v>442319 Rezerva životního poj</v>
          </cell>
          <cell r="B987"/>
          <cell r="C987">
            <v>-2372264.54</v>
          </cell>
          <cell r="D987"/>
          <cell r="E987"/>
          <cell r="F987"/>
          <cell r="G987"/>
        </row>
        <row r="988">
          <cell r="A988" t="str">
            <v>442319 Rezerva životního poj.Podíly-Pohřebné</v>
          </cell>
          <cell r="B988"/>
          <cell r="C988">
            <v>-2372264.54</v>
          </cell>
          <cell r="D988"/>
          <cell r="E988"/>
          <cell r="F988"/>
          <cell r="G988"/>
        </row>
        <row r="989">
          <cell r="A989" t="str">
            <v>442423 Rezerva živ. poj. - b</v>
          </cell>
          <cell r="B989"/>
          <cell r="C989">
            <v>-179950811</v>
          </cell>
          <cell r="D989"/>
          <cell r="E989"/>
          <cell r="F989"/>
          <cell r="G989"/>
        </row>
        <row r="990">
          <cell r="A990" t="str">
            <v>442423 Rezerva živ. poj. - bonus za bezešk. průběh</v>
          </cell>
          <cell r="B990"/>
          <cell r="C990">
            <v>-179950811</v>
          </cell>
          <cell r="D990"/>
          <cell r="E990"/>
          <cell r="F990"/>
          <cell r="G990"/>
        </row>
        <row r="991">
          <cell r="A991" t="str">
            <v>442523 Rezerva živ. poj. - b</v>
          </cell>
          <cell r="B991"/>
          <cell r="C991">
            <v>-95305298.459999993</v>
          </cell>
          <cell r="D991"/>
          <cell r="E991"/>
          <cell r="F991"/>
          <cell r="G991"/>
        </row>
        <row r="992">
          <cell r="A992" t="str">
            <v>442523 Rezerva živ. poj. - bonus za věrnost</v>
          </cell>
          <cell r="B992"/>
          <cell r="C992">
            <v>-95305298.459999993</v>
          </cell>
          <cell r="D992"/>
          <cell r="E992"/>
          <cell r="F992"/>
          <cell r="G992"/>
        </row>
        <row r="993">
          <cell r="A993" t="str">
            <v>443216 RBNS post. -Připoj.Úr</v>
          </cell>
          <cell r="B993"/>
          <cell r="C993">
            <v>108391</v>
          </cell>
          <cell r="D993"/>
          <cell r="E993"/>
          <cell r="F993"/>
          <cell r="G993"/>
        </row>
        <row r="994">
          <cell r="A994" t="str">
            <v>443216 RBNS post. -Připoj.Úr a nem.ZU-běž.rok-VIG</v>
          </cell>
          <cell r="B994"/>
          <cell r="C994">
            <v>108391</v>
          </cell>
          <cell r="D994"/>
          <cell r="E994"/>
          <cell r="F994"/>
          <cell r="G994"/>
        </row>
        <row r="995">
          <cell r="A995" t="str">
            <v>443217 RBNS post.-Úraz sám N</v>
          </cell>
          <cell r="B995"/>
          <cell r="C995">
            <v>2693840</v>
          </cell>
          <cell r="D995"/>
          <cell r="E995"/>
          <cell r="F995"/>
          <cell r="G995"/>
        </row>
        <row r="996">
          <cell r="A996" t="str">
            <v>443217 RBNS post.-Úraz sám NU-běžný rok - VIG</v>
          </cell>
          <cell r="B996"/>
          <cell r="C996">
            <v>2693840</v>
          </cell>
          <cell r="D996"/>
          <cell r="E996"/>
          <cell r="F996"/>
          <cell r="G996"/>
        </row>
        <row r="997">
          <cell r="A997" t="str">
            <v>443221 RBNS post.-předch.rok</v>
          </cell>
          <cell r="B997"/>
          <cell r="C997">
            <v>8110951</v>
          </cell>
          <cell r="D997"/>
          <cell r="E997"/>
          <cell r="F997"/>
          <cell r="G997"/>
        </row>
        <row r="998">
          <cell r="A998" t="str">
            <v>443221 RBNS post.-předch.rok - FU - VIG</v>
          </cell>
          <cell r="B998"/>
          <cell r="C998">
            <v>8110951</v>
          </cell>
          <cell r="D998"/>
          <cell r="E998"/>
          <cell r="F998"/>
          <cell r="G998"/>
        </row>
        <row r="999">
          <cell r="A999" t="str">
            <v xml:space="preserve">443226 RBNS post.-Připoj.Úr </v>
          </cell>
          <cell r="B999"/>
          <cell r="C999">
            <v>261400</v>
          </cell>
          <cell r="D999"/>
          <cell r="E999"/>
          <cell r="F999"/>
          <cell r="G999"/>
        </row>
        <row r="1000">
          <cell r="A1000" t="str">
            <v>443226 RBNS post.-Připoj.Úr a nem.-ZU-předch.rok-VIG</v>
          </cell>
          <cell r="B1000"/>
          <cell r="C1000">
            <v>261400</v>
          </cell>
          <cell r="D1000"/>
          <cell r="E1000"/>
          <cell r="F1000"/>
          <cell r="G1000"/>
        </row>
        <row r="1001">
          <cell r="A1001" t="str">
            <v>443227 RBNS post.-Úraz sám N</v>
          </cell>
          <cell r="B1001"/>
          <cell r="C1001">
            <v>8404289</v>
          </cell>
          <cell r="D1001"/>
          <cell r="E1001"/>
          <cell r="F1001"/>
          <cell r="G1001"/>
        </row>
        <row r="1002">
          <cell r="A1002" t="str">
            <v>443227 RBNS post.-Úraz sám NU-předch.r.-VIG</v>
          </cell>
          <cell r="B1002"/>
          <cell r="C1002">
            <v>8404289</v>
          </cell>
          <cell r="D1002"/>
          <cell r="E1002"/>
          <cell r="F1002"/>
          <cell r="G1002"/>
        </row>
        <row r="1003">
          <cell r="A1003" t="str">
            <v>443230 RBNS post.-předch.rok</v>
          </cell>
          <cell r="B1003"/>
          <cell r="C1003">
            <v>1293980</v>
          </cell>
          <cell r="D1003"/>
          <cell r="E1003"/>
          <cell r="F1003"/>
          <cell r="G1003"/>
        </row>
        <row r="1004">
          <cell r="A1004" t="str">
            <v>443230 RBNS post.-předch.rok - UU - VIG</v>
          </cell>
          <cell r="B1004"/>
          <cell r="C1004">
            <v>1293980</v>
          </cell>
          <cell r="D1004"/>
          <cell r="E1004"/>
          <cell r="F1004"/>
          <cell r="G1004"/>
        </row>
        <row r="1005">
          <cell r="A1005" t="str">
            <v>443231 RBNS post.-předch.rok</v>
          </cell>
          <cell r="B1005"/>
          <cell r="C1005">
            <v>461800</v>
          </cell>
          <cell r="D1005"/>
          <cell r="E1005"/>
          <cell r="F1005"/>
          <cell r="G1005"/>
        </row>
        <row r="1006">
          <cell r="A1006" t="str">
            <v>443231 RBNS post.-předch.rok - připoj.-JU - VIG</v>
          </cell>
          <cell r="B1006"/>
          <cell r="C1006">
            <v>461800</v>
          </cell>
          <cell r="D1006"/>
          <cell r="E1006"/>
          <cell r="F1006"/>
          <cell r="G1006"/>
        </row>
        <row r="1007">
          <cell r="A1007" t="str">
            <v>443235 RBNS post.-předch.rok</v>
          </cell>
          <cell r="B1007"/>
          <cell r="C1007">
            <v>25947109</v>
          </cell>
          <cell r="D1007"/>
          <cell r="E1007"/>
          <cell r="F1007"/>
          <cell r="G1007"/>
        </row>
        <row r="1008">
          <cell r="A1008" t="str">
            <v>443235 RBNS post.-předch.rok-FZ 2009 XU - VIG</v>
          </cell>
          <cell r="B1008"/>
          <cell r="C1008">
            <v>25947109</v>
          </cell>
          <cell r="D1008"/>
          <cell r="E1008"/>
          <cell r="F1008"/>
          <cell r="G1008"/>
        </row>
        <row r="1009">
          <cell r="A1009" t="str">
            <v>443255 RBNS post.-běž.rok-FZ</v>
          </cell>
          <cell r="B1009"/>
          <cell r="C1009">
            <v>21378273</v>
          </cell>
          <cell r="D1009"/>
          <cell r="E1009"/>
          <cell r="F1009"/>
          <cell r="G1009"/>
        </row>
        <row r="1010">
          <cell r="A1010" t="str">
            <v>443255 RBNS post.-běž.rok-FZ 2009 XU - VIG</v>
          </cell>
          <cell r="B1010"/>
          <cell r="C1010">
            <v>21378273</v>
          </cell>
          <cell r="D1010"/>
          <cell r="E1010"/>
          <cell r="F1010"/>
          <cell r="G1010"/>
        </row>
        <row r="1011">
          <cell r="A1011" t="str">
            <v>443256 RBNS postoup.-Připoj.</v>
          </cell>
          <cell r="B1011"/>
          <cell r="C1011">
            <v>2793987</v>
          </cell>
          <cell r="D1011"/>
          <cell r="E1011"/>
          <cell r="F1011"/>
          <cell r="G1011"/>
        </row>
        <row r="1012">
          <cell r="A1012" t="str">
            <v>443256 RBNS postoup.-Připoj.Úr.a nem FU-běžný rok VIG</v>
          </cell>
          <cell r="B1012"/>
          <cell r="C1012">
            <v>2793987</v>
          </cell>
          <cell r="D1012"/>
          <cell r="E1012"/>
          <cell r="F1012"/>
          <cell r="G1012"/>
        </row>
        <row r="1013">
          <cell r="A1013" t="str">
            <v>443258 RBNS post.-Připoj. Úr</v>
          </cell>
          <cell r="B1013"/>
          <cell r="C1013">
            <v>331425</v>
          </cell>
          <cell r="D1013"/>
          <cell r="E1013"/>
          <cell r="F1013"/>
          <cell r="G1013"/>
        </row>
        <row r="1014">
          <cell r="A1014" t="str">
            <v>443258 RBNS post.-Připoj. Úr.a nem JU - běžný rok - VIG</v>
          </cell>
          <cell r="B1014"/>
          <cell r="C1014">
            <v>331425</v>
          </cell>
          <cell r="D1014"/>
          <cell r="E1014"/>
          <cell r="F1014"/>
          <cell r="G1014"/>
        </row>
        <row r="1015">
          <cell r="A1015" t="str">
            <v xml:space="preserve">443259 RBNS post.-pojištění </v>
          </cell>
          <cell r="B1015"/>
          <cell r="C1015">
            <v>1146800</v>
          </cell>
          <cell r="D1015"/>
          <cell r="E1015"/>
          <cell r="F1015"/>
          <cell r="G1015"/>
        </row>
        <row r="1016">
          <cell r="A1016" t="str">
            <v>443259 RBNS post.-pojištění s IF UL-UU-běžný rok - VIG</v>
          </cell>
          <cell r="B1016"/>
          <cell r="C1016">
            <v>1146800</v>
          </cell>
          <cell r="D1016"/>
          <cell r="E1016"/>
          <cell r="F1016"/>
          <cell r="G1016"/>
        </row>
        <row r="1017">
          <cell r="A1017" t="str">
            <v>443311 Rezerva na poj.plnění</v>
          </cell>
          <cell r="B1017"/>
          <cell r="C1017">
            <v>-6284444</v>
          </cell>
          <cell r="D1017"/>
          <cell r="E1017"/>
          <cell r="F1017"/>
          <cell r="G1017"/>
        </row>
        <row r="1018">
          <cell r="A1018" t="str">
            <v>443311 Rezerva na poj.plnění ohl.- KP - běžný rok</v>
          </cell>
          <cell r="B1018"/>
          <cell r="C1018">
            <v>-6284444</v>
          </cell>
          <cell r="D1018"/>
          <cell r="E1018"/>
          <cell r="F1018"/>
          <cell r="G1018"/>
        </row>
        <row r="1019">
          <cell r="A1019" t="str">
            <v>443312 Rezerva na poj.plnění</v>
          </cell>
          <cell r="B1019"/>
          <cell r="C1019">
            <v>-31466185</v>
          </cell>
          <cell r="D1019"/>
          <cell r="E1019"/>
          <cell r="F1019"/>
          <cell r="G1019"/>
        </row>
        <row r="1020">
          <cell r="A1020" t="str">
            <v>443312 Rezerva na poj.plnění ohl.-Smrt nebo dož. Ž</v>
          </cell>
          <cell r="B1020"/>
          <cell r="C1020">
            <v>-31466185</v>
          </cell>
          <cell r="D1020"/>
          <cell r="E1020"/>
          <cell r="F1020"/>
          <cell r="G1020"/>
        </row>
        <row r="1021">
          <cell r="A1021" t="str">
            <v>443313 Rezerva na poj.plnění</v>
          </cell>
          <cell r="B1021"/>
          <cell r="C1021">
            <v>-40709</v>
          </cell>
          <cell r="D1021"/>
          <cell r="E1021"/>
          <cell r="F1021"/>
          <cell r="G1021"/>
        </row>
        <row r="1022">
          <cell r="A1022" t="str">
            <v>443313 Rezerva na poj.plnění ohl.-Svatební Ž</v>
          </cell>
          <cell r="B1022"/>
          <cell r="C1022">
            <v>-40709</v>
          </cell>
          <cell r="D1022"/>
          <cell r="E1022"/>
          <cell r="F1022"/>
          <cell r="G1022"/>
        </row>
        <row r="1023">
          <cell r="A1023" t="str">
            <v>443315 Rezerva na poj.plnění</v>
          </cell>
          <cell r="B1023"/>
          <cell r="C1023">
            <v>-1033868</v>
          </cell>
          <cell r="D1023"/>
          <cell r="E1023"/>
          <cell r="F1023"/>
          <cell r="G1023"/>
        </row>
        <row r="1024">
          <cell r="A1024" t="str">
            <v>443315 Rezerva na poj.plnění ohl.-Pojištění s IF Ž</v>
          </cell>
          <cell r="B1024"/>
          <cell r="C1024">
            <v>-1033868</v>
          </cell>
          <cell r="D1024"/>
          <cell r="E1024"/>
          <cell r="F1024"/>
          <cell r="G1024"/>
        </row>
        <row r="1025">
          <cell r="A1025" t="str">
            <v>443316 Rezerva na poj.plnění</v>
          </cell>
          <cell r="B1025"/>
          <cell r="C1025">
            <v>-5239623</v>
          </cell>
          <cell r="D1025"/>
          <cell r="E1025"/>
          <cell r="F1025"/>
          <cell r="G1025"/>
        </row>
        <row r="1026">
          <cell r="A1026" t="str">
            <v>443316 Rezerva na poj.plnění ohl-Připojištění Úr.a nem. Ž</v>
          </cell>
          <cell r="B1026"/>
          <cell r="C1026">
            <v>-5239623</v>
          </cell>
          <cell r="D1026"/>
          <cell r="E1026"/>
          <cell r="F1026"/>
          <cell r="G1026"/>
        </row>
        <row r="1027">
          <cell r="A1027" t="str">
            <v>443317 Rezerva na poj.plnění</v>
          </cell>
          <cell r="B1027"/>
          <cell r="C1027">
            <v>-5659269</v>
          </cell>
          <cell r="D1027"/>
          <cell r="E1027"/>
          <cell r="F1027"/>
          <cell r="G1027"/>
        </row>
        <row r="1028">
          <cell r="A1028" t="str">
            <v>443317 Rezerva na poj.plnění ohl.-Úraz sám NP</v>
          </cell>
          <cell r="B1028"/>
          <cell r="C1028">
            <v>-5659269</v>
          </cell>
          <cell r="D1028"/>
          <cell r="E1028"/>
          <cell r="F1028"/>
          <cell r="G1028"/>
        </row>
        <row r="1029">
          <cell r="A1029" t="str">
            <v>443318 Rezerva na poj.plnění</v>
          </cell>
          <cell r="B1029"/>
          <cell r="C1029">
            <v>-401562</v>
          </cell>
          <cell r="D1029"/>
          <cell r="E1029"/>
          <cell r="F1029"/>
          <cell r="G1029"/>
        </row>
        <row r="1030">
          <cell r="A1030" t="str">
            <v>443318 Rezerva na poj.plnění ohl-pojištění s IF Junior(JZ</v>
          </cell>
          <cell r="B1030"/>
          <cell r="C1030">
            <v>-401562</v>
          </cell>
          <cell r="D1030"/>
          <cell r="E1030"/>
          <cell r="F1030"/>
          <cell r="G1030"/>
        </row>
        <row r="1031">
          <cell r="A1031" t="str">
            <v>443319 Rezerva na poj.plnění</v>
          </cell>
          <cell r="B1031"/>
          <cell r="C1031">
            <v>-1921549</v>
          </cell>
          <cell r="D1031"/>
          <cell r="E1031"/>
          <cell r="F1031"/>
          <cell r="G1031"/>
        </row>
        <row r="1032">
          <cell r="A1032" t="str">
            <v>443319 Rezerva na poj.plnění ohl.-běž.rok-UZ</v>
          </cell>
          <cell r="B1032"/>
          <cell r="C1032">
            <v>-1921549</v>
          </cell>
          <cell r="D1032"/>
          <cell r="E1032"/>
          <cell r="F1032"/>
          <cell r="G1032"/>
        </row>
        <row r="1033">
          <cell r="A1033" t="str">
            <v>443320 Rezerva na poj.plnění</v>
          </cell>
          <cell r="B1033"/>
          <cell r="C1033">
            <v>-4538735</v>
          </cell>
          <cell r="D1033"/>
          <cell r="E1033"/>
          <cell r="F1033"/>
          <cell r="G1033"/>
        </row>
        <row r="1034">
          <cell r="A1034" t="str">
            <v>443320 Rezerva na poj.plnění ohl.-běž.rok-UU</v>
          </cell>
          <cell r="B1034"/>
          <cell r="C1034">
            <v>-4538735</v>
          </cell>
          <cell r="D1034"/>
          <cell r="E1034"/>
          <cell r="F1034"/>
          <cell r="G1034"/>
        </row>
        <row r="1035">
          <cell r="A1035" t="str">
            <v>443321 Rez.na poj.plnění ohl</v>
          </cell>
          <cell r="B1035"/>
          <cell r="C1035">
            <v>-65375768</v>
          </cell>
          <cell r="D1035"/>
          <cell r="E1035"/>
          <cell r="F1035"/>
          <cell r="G1035"/>
        </row>
        <row r="1036">
          <cell r="A1036" t="str">
            <v>443321 Rez.na poj.plnění ohl-Připoj Úr.a nem-předch.rFU</v>
          </cell>
          <cell r="B1036"/>
          <cell r="C1036">
            <v>-65375768</v>
          </cell>
          <cell r="D1036"/>
          <cell r="E1036"/>
          <cell r="F1036"/>
          <cell r="G1036"/>
        </row>
        <row r="1037">
          <cell r="A1037" t="str">
            <v>443322 Rezerva na poj.plnění</v>
          </cell>
          <cell r="B1037"/>
          <cell r="C1037">
            <v>-21613237</v>
          </cell>
          <cell r="D1037"/>
          <cell r="E1037"/>
          <cell r="F1037"/>
          <cell r="G1037"/>
        </row>
        <row r="1038">
          <cell r="A1038" t="str">
            <v>443322 Rezerva na poj.plnění ohl.-Smrt nebo dož. Ž-předch</v>
          </cell>
          <cell r="B1038"/>
          <cell r="C1038">
            <v>-21613237</v>
          </cell>
          <cell r="D1038"/>
          <cell r="E1038"/>
          <cell r="F1038"/>
          <cell r="G1038"/>
        </row>
        <row r="1039">
          <cell r="A1039" t="str">
            <v>443323 Rezerva na poj.plnění</v>
          </cell>
          <cell r="B1039"/>
          <cell r="C1039">
            <v>-67852</v>
          </cell>
          <cell r="D1039"/>
          <cell r="E1039"/>
          <cell r="F1039"/>
          <cell r="G1039"/>
        </row>
        <row r="1040">
          <cell r="A1040" t="str">
            <v>443323 Rezerva na poj.plnění ohl.-Svatební Ž-předch.roky</v>
          </cell>
          <cell r="B1040"/>
          <cell r="C1040">
            <v>-67852</v>
          </cell>
          <cell r="D1040"/>
          <cell r="E1040"/>
          <cell r="F1040"/>
          <cell r="G1040"/>
        </row>
        <row r="1041">
          <cell r="A1041" t="str">
            <v>443325 Rezerva na poj.plnění</v>
          </cell>
          <cell r="B1041"/>
          <cell r="C1041">
            <v>-4485685</v>
          </cell>
          <cell r="D1041"/>
          <cell r="E1041"/>
          <cell r="F1041"/>
          <cell r="G1041"/>
        </row>
        <row r="1042">
          <cell r="A1042" t="str">
            <v>443325 Rezerva na poj.plnění ohl.-Pojištění s IF-předch.r</v>
          </cell>
          <cell r="B1042"/>
          <cell r="C1042">
            <v>-4485685</v>
          </cell>
          <cell r="D1042"/>
          <cell r="E1042"/>
          <cell r="F1042"/>
          <cell r="G1042"/>
        </row>
        <row r="1043">
          <cell r="A1043" t="str">
            <v>443326 Rezerva na poj.plnění</v>
          </cell>
          <cell r="B1043"/>
          <cell r="C1043">
            <v>-5189333</v>
          </cell>
          <cell r="D1043"/>
          <cell r="E1043"/>
          <cell r="F1043"/>
          <cell r="G1043"/>
        </row>
        <row r="1044">
          <cell r="A1044" t="str">
            <v>443326 Rezerva na poj.plnění ohl-Připoj Úr.a nem-předch.r</v>
          </cell>
          <cell r="B1044"/>
          <cell r="C1044">
            <v>-5189333</v>
          </cell>
          <cell r="D1044"/>
          <cell r="E1044"/>
          <cell r="F1044"/>
          <cell r="G1044"/>
        </row>
        <row r="1045">
          <cell r="A1045" t="str">
            <v>443327 Rezerva na poj.plnění</v>
          </cell>
          <cell r="B1045"/>
          <cell r="C1045">
            <v>-26654043</v>
          </cell>
          <cell r="D1045"/>
          <cell r="E1045"/>
          <cell r="F1045"/>
          <cell r="G1045"/>
        </row>
        <row r="1046">
          <cell r="A1046" t="str">
            <v>443327 Rezerva na poj.plnění ohl.-Úraz sám NP-předch.roky</v>
          </cell>
          <cell r="B1046"/>
          <cell r="C1046">
            <v>-26654043</v>
          </cell>
          <cell r="D1046"/>
          <cell r="E1046"/>
          <cell r="F1046"/>
          <cell r="G1046"/>
        </row>
        <row r="1047">
          <cell r="A1047" t="str">
            <v>443328 Rez.na poj.plnění ohl</v>
          </cell>
          <cell r="B1047"/>
          <cell r="C1047">
            <v>-2596887</v>
          </cell>
          <cell r="D1047"/>
          <cell r="E1047"/>
          <cell r="F1047"/>
          <cell r="G1047"/>
        </row>
        <row r="1048">
          <cell r="A1048" t="str">
            <v>443328 Rez.na poj.plnění ohl-poj. s IF-předch.rJZ</v>
          </cell>
          <cell r="B1048"/>
          <cell r="C1048">
            <v>-2596887</v>
          </cell>
          <cell r="D1048"/>
          <cell r="E1048"/>
          <cell r="F1048"/>
          <cell r="G1048"/>
        </row>
        <row r="1049">
          <cell r="A1049" t="str">
            <v>443329 Rezerva na poj.plnění</v>
          </cell>
          <cell r="B1049"/>
          <cell r="C1049">
            <v>-428826</v>
          </cell>
          <cell r="D1049"/>
          <cell r="E1049"/>
          <cell r="F1049"/>
          <cell r="G1049"/>
        </row>
        <row r="1050">
          <cell r="A1050" t="str">
            <v>443329 Rezerva na poj.plnění ohl.-předch.roky-UZ</v>
          </cell>
          <cell r="B1050"/>
          <cell r="C1050">
            <v>-428826</v>
          </cell>
          <cell r="D1050"/>
          <cell r="E1050"/>
          <cell r="F1050"/>
          <cell r="G1050"/>
        </row>
        <row r="1051">
          <cell r="A1051" t="str">
            <v>443330 Rezerva na poj.plnění</v>
          </cell>
          <cell r="B1051"/>
          <cell r="C1051">
            <v>-14191996</v>
          </cell>
          <cell r="D1051"/>
          <cell r="E1051"/>
          <cell r="F1051"/>
          <cell r="G1051"/>
        </row>
        <row r="1052">
          <cell r="A1052" t="str">
            <v>443330 Rezerva na poj.plnění ohl.-předch.roky - UU</v>
          </cell>
          <cell r="B1052"/>
          <cell r="C1052">
            <v>-14191996</v>
          </cell>
          <cell r="D1052"/>
          <cell r="E1052"/>
          <cell r="F1052"/>
          <cell r="G1052"/>
        </row>
        <row r="1053">
          <cell r="A1053" t="str">
            <v>443331 Rez.na poj.plnění ohl</v>
          </cell>
          <cell r="B1053"/>
          <cell r="C1053">
            <v>-2724758</v>
          </cell>
          <cell r="D1053"/>
          <cell r="E1053"/>
          <cell r="F1053"/>
          <cell r="G1053"/>
        </row>
        <row r="1054">
          <cell r="A1054" t="str">
            <v>443331 Rez.na poj.plnění ohl-Připoj Úr.a nem-předch.rJU</v>
          </cell>
          <cell r="B1054"/>
          <cell r="C1054">
            <v>-2724758</v>
          </cell>
          <cell r="D1054"/>
          <cell r="E1054"/>
          <cell r="F1054"/>
          <cell r="G1054"/>
        </row>
        <row r="1055">
          <cell r="A1055" t="str">
            <v>443334 Rezerva na poj.plnění</v>
          </cell>
          <cell r="B1055"/>
          <cell r="C1055">
            <v>-7462923</v>
          </cell>
          <cell r="D1055"/>
          <cell r="E1055"/>
          <cell r="F1055"/>
          <cell r="G1055"/>
        </row>
        <row r="1056">
          <cell r="A1056" t="str">
            <v>443334 Rezerva na poj.plnění ohl.-min.rok-FZ 2009 XZ</v>
          </cell>
          <cell r="B1056"/>
          <cell r="C1056">
            <v>-7462923</v>
          </cell>
          <cell r="D1056"/>
          <cell r="E1056"/>
          <cell r="F1056"/>
          <cell r="G1056"/>
        </row>
        <row r="1057">
          <cell r="A1057" t="str">
            <v>443335 Rezerva na poj.plnění</v>
          </cell>
          <cell r="B1057"/>
          <cell r="C1057">
            <v>-134175895</v>
          </cell>
          <cell r="D1057"/>
          <cell r="E1057"/>
          <cell r="F1057"/>
          <cell r="G1057"/>
        </row>
        <row r="1058">
          <cell r="A1058" t="str">
            <v>443335 Rezerva na poj.plnění ohl.-min.rok-FZ 2009 XU</v>
          </cell>
          <cell r="B1058"/>
          <cell r="C1058">
            <v>-134175895</v>
          </cell>
          <cell r="D1058"/>
          <cell r="E1058"/>
          <cell r="F1058"/>
          <cell r="G1058"/>
        </row>
        <row r="1059">
          <cell r="A1059" t="str">
            <v>443339 Rezerva na poj.plnění</v>
          </cell>
          <cell r="B1059"/>
          <cell r="C1059">
            <v>-157</v>
          </cell>
          <cell r="D1059"/>
          <cell r="E1059"/>
          <cell r="F1059"/>
          <cell r="G1059"/>
        </row>
        <row r="1060">
          <cell r="A1060" t="str">
            <v>443339 Rezerva na poj.plnění ohl.-Pohřebné-předch. rok</v>
          </cell>
          <cell r="B1060"/>
          <cell r="C1060">
            <v>-157</v>
          </cell>
          <cell r="D1060"/>
          <cell r="E1060"/>
          <cell r="F1060"/>
          <cell r="G1060"/>
        </row>
        <row r="1061">
          <cell r="A1061" t="str">
            <v>443354 Rezerva na poj.plnění</v>
          </cell>
          <cell r="B1061"/>
          <cell r="C1061">
            <v>-6141750</v>
          </cell>
          <cell r="D1061"/>
          <cell r="E1061"/>
          <cell r="F1061"/>
          <cell r="G1061"/>
        </row>
        <row r="1062">
          <cell r="A1062" t="str">
            <v>443354 Rezerva na poj.plnění ohl.-běž.rok-FZ 2009 XZ</v>
          </cell>
          <cell r="B1062"/>
          <cell r="C1062">
            <v>-6141750</v>
          </cell>
          <cell r="D1062"/>
          <cell r="E1062"/>
          <cell r="F1062"/>
          <cell r="G1062"/>
        </row>
        <row r="1063">
          <cell r="A1063" t="str">
            <v>443355 Rezerva na poj.plnění</v>
          </cell>
          <cell r="B1063"/>
          <cell r="C1063">
            <v>-70559590</v>
          </cell>
          <cell r="D1063"/>
          <cell r="E1063"/>
          <cell r="F1063"/>
          <cell r="G1063"/>
        </row>
        <row r="1064">
          <cell r="A1064" t="str">
            <v>443355 Rezerva na poj.plnění ohl.-běž.rok -FZ 2009 XU</v>
          </cell>
          <cell r="B1064"/>
          <cell r="C1064">
            <v>-70559590</v>
          </cell>
          <cell r="D1064"/>
          <cell r="E1064"/>
          <cell r="F1064"/>
          <cell r="G1064"/>
        </row>
        <row r="1065">
          <cell r="A1065" t="str">
            <v>443356 Rezerva na poj.plnění</v>
          </cell>
          <cell r="B1065"/>
          <cell r="C1065">
            <v>-9418401</v>
          </cell>
          <cell r="D1065"/>
          <cell r="E1065"/>
          <cell r="F1065"/>
          <cell r="G1065"/>
        </row>
        <row r="1066">
          <cell r="A1066" t="str">
            <v>443356 Rezerva na poj.plnění ohl-Připojištění Úr.a nem FU</v>
          </cell>
          <cell r="B1066"/>
          <cell r="C1066">
            <v>-9418401</v>
          </cell>
          <cell r="D1066"/>
          <cell r="E1066"/>
          <cell r="F1066"/>
          <cell r="G1066"/>
        </row>
        <row r="1067">
          <cell r="A1067" t="str">
            <v>443358 Rezerva na poj.plnění</v>
          </cell>
          <cell r="B1067"/>
          <cell r="C1067">
            <v>-753902</v>
          </cell>
          <cell r="D1067"/>
          <cell r="E1067"/>
          <cell r="F1067"/>
          <cell r="G1067"/>
        </row>
        <row r="1068">
          <cell r="A1068" t="str">
            <v>443358 Rezerva na poj.plnění ohl-Připojištění Úr.a nem JU</v>
          </cell>
          <cell r="B1068"/>
          <cell r="C1068">
            <v>-753902</v>
          </cell>
          <cell r="D1068"/>
          <cell r="E1068"/>
          <cell r="F1068"/>
          <cell r="G1068"/>
        </row>
        <row r="1069">
          <cell r="A1069" t="str">
            <v>443359 Rezerva na poj.plnění</v>
          </cell>
          <cell r="B1069"/>
          <cell r="C1069">
            <v>-31317</v>
          </cell>
          <cell r="D1069"/>
          <cell r="E1069"/>
          <cell r="F1069"/>
          <cell r="G1069"/>
        </row>
        <row r="1070">
          <cell r="A1070" t="str">
            <v>443359 Rezerva na poj.plnění ohl.-Pohřebné-běžný rok</v>
          </cell>
          <cell r="B1070"/>
          <cell r="C1070">
            <v>-31317</v>
          </cell>
          <cell r="D1070"/>
          <cell r="E1070"/>
          <cell r="F1070"/>
          <cell r="G1070"/>
        </row>
        <row r="1071">
          <cell r="A1071" t="str">
            <v>443396 Rezerva na poj.plnění</v>
          </cell>
          <cell r="B1071"/>
          <cell r="C1071">
            <v>-22120583</v>
          </cell>
          <cell r="D1071"/>
          <cell r="E1071"/>
          <cell r="F1071"/>
          <cell r="G1071"/>
        </row>
        <row r="1072">
          <cell r="A1072" t="str">
            <v>443396 Rezerva na poj.plnění ohl.-předchozí rok-PN-CPV</v>
          </cell>
          <cell r="B1072"/>
          <cell r="C1072">
            <v>-22120583</v>
          </cell>
          <cell r="D1072"/>
          <cell r="E1072"/>
          <cell r="F1072"/>
          <cell r="G1072"/>
        </row>
        <row r="1073">
          <cell r="A1073" t="str">
            <v>443397 Rezerva na poj.plnění</v>
          </cell>
          <cell r="B1073"/>
          <cell r="C1073">
            <v>-4119189</v>
          </cell>
          <cell r="D1073"/>
          <cell r="E1073"/>
          <cell r="F1073"/>
          <cell r="G1073"/>
        </row>
        <row r="1074">
          <cell r="A1074" t="str">
            <v>443397 Rezerva na poj.plnění ohl.-předchozí rok-ZZ-CPV</v>
          </cell>
          <cell r="B1074"/>
          <cell r="C1074">
            <v>-4119189</v>
          </cell>
          <cell r="D1074"/>
          <cell r="E1074"/>
          <cell r="F1074"/>
          <cell r="G1074"/>
        </row>
        <row r="1075">
          <cell r="A1075" t="str">
            <v>443398 Rezerva na poj.plnění</v>
          </cell>
          <cell r="B1075"/>
          <cell r="C1075">
            <v>-20397684</v>
          </cell>
          <cell r="D1075"/>
          <cell r="E1075"/>
          <cell r="F1075"/>
          <cell r="G1075"/>
        </row>
        <row r="1076">
          <cell r="A1076" t="str">
            <v>443398 Rezerva na poj.plnění ohl.-běž.rok-PN-CPV</v>
          </cell>
          <cell r="B1076"/>
          <cell r="C1076">
            <v>-20397684</v>
          </cell>
          <cell r="D1076"/>
          <cell r="E1076"/>
          <cell r="F1076"/>
          <cell r="G1076"/>
        </row>
        <row r="1077">
          <cell r="A1077" t="str">
            <v>443399 Rezerva na poj.plnění</v>
          </cell>
          <cell r="B1077"/>
          <cell r="C1077">
            <v>-6380136</v>
          </cell>
          <cell r="D1077"/>
          <cell r="E1077"/>
          <cell r="F1077"/>
          <cell r="G1077"/>
        </row>
        <row r="1078">
          <cell r="A1078" t="str">
            <v>443399 Rezerva na poj.plnění ohl.-běž.rok-ZZ-CPV</v>
          </cell>
          <cell r="B1078"/>
          <cell r="C1078">
            <v>-6380136</v>
          </cell>
          <cell r="D1078"/>
          <cell r="E1078"/>
          <cell r="F1078"/>
          <cell r="G1078"/>
        </row>
        <row r="1079">
          <cell r="A1079" t="str">
            <v>443412 Rezerva na poj.plnění</v>
          </cell>
          <cell r="B1079"/>
          <cell r="C1079">
            <v>2777731</v>
          </cell>
          <cell r="D1079"/>
          <cell r="E1079"/>
          <cell r="F1079"/>
          <cell r="G1079"/>
        </row>
        <row r="1080">
          <cell r="A1080" t="str">
            <v>443412 Rezerva na poj.plnění ohl.-Smrt nebo dožití Ž post</v>
          </cell>
          <cell r="B1080"/>
          <cell r="C1080">
            <v>2777731</v>
          </cell>
          <cell r="D1080"/>
          <cell r="E1080"/>
          <cell r="F1080"/>
          <cell r="G1080"/>
        </row>
        <row r="1081">
          <cell r="A1081" t="str">
            <v>443416 Rezerva na poj.plnění</v>
          </cell>
          <cell r="B1081"/>
          <cell r="C1081">
            <v>200000</v>
          </cell>
          <cell r="D1081"/>
          <cell r="E1081"/>
          <cell r="F1081"/>
          <cell r="G1081"/>
        </row>
        <row r="1082">
          <cell r="A1082" t="str">
            <v>443416 Rezerva na poj.plnění ohl.-Připoj.Úr a nem. Ž post</v>
          </cell>
          <cell r="B1082"/>
          <cell r="C1082">
            <v>200000</v>
          </cell>
          <cell r="D1082"/>
          <cell r="E1082"/>
          <cell r="F1082"/>
          <cell r="G1082"/>
        </row>
        <row r="1083">
          <cell r="A1083" t="str">
            <v>443421 Rez.na poj.plnění ohl</v>
          </cell>
          <cell r="B1083"/>
          <cell r="C1083">
            <v>0</v>
          </cell>
          <cell r="D1083"/>
          <cell r="E1083"/>
          <cell r="F1083"/>
          <cell r="G1083"/>
        </row>
        <row r="1084">
          <cell r="A1084" t="str">
            <v>443421 Rez.na poj.plnění ohl_post.-předch.r. - FU</v>
          </cell>
          <cell r="B1084"/>
          <cell r="C1084">
            <v>0</v>
          </cell>
          <cell r="D1084"/>
          <cell r="E1084"/>
          <cell r="F1084"/>
          <cell r="G1084"/>
        </row>
        <row r="1085">
          <cell r="A1085" t="str">
            <v>443422 Rezerva na PU ohl.-Sm</v>
          </cell>
          <cell r="B1085"/>
          <cell r="C1085">
            <v>5610000</v>
          </cell>
          <cell r="D1085"/>
          <cell r="E1085"/>
          <cell r="F1085"/>
          <cell r="G1085"/>
        </row>
        <row r="1086">
          <cell r="A1086" t="str">
            <v>443422 Rezerva na PU ohl.-Smrt nebo dožití  post-předch.r</v>
          </cell>
          <cell r="B1086"/>
          <cell r="C1086">
            <v>5610000</v>
          </cell>
          <cell r="D1086"/>
          <cell r="E1086"/>
          <cell r="F1086"/>
          <cell r="G1086"/>
        </row>
        <row r="1087">
          <cell r="A1087" t="str">
            <v>443426 Rezerva na PU ohl.-Př</v>
          </cell>
          <cell r="B1087"/>
          <cell r="C1087">
            <v>24000</v>
          </cell>
          <cell r="D1087"/>
          <cell r="E1087"/>
          <cell r="F1087"/>
          <cell r="G1087"/>
        </row>
        <row r="1088">
          <cell r="A1088" t="str">
            <v>443426 Rezerva na PU ohl.-Připoj.Úr a nem. post-předch.r</v>
          </cell>
          <cell r="B1088"/>
          <cell r="C1088">
            <v>24000</v>
          </cell>
          <cell r="D1088"/>
          <cell r="E1088"/>
          <cell r="F1088"/>
          <cell r="G1088"/>
        </row>
        <row r="1089">
          <cell r="A1089" t="str">
            <v>443434 Rezerva na poj.plnění</v>
          </cell>
          <cell r="B1089"/>
          <cell r="C1089">
            <v>1007235</v>
          </cell>
          <cell r="D1089"/>
          <cell r="E1089"/>
          <cell r="F1089"/>
          <cell r="G1089"/>
        </row>
        <row r="1090">
          <cell r="A1090" t="str">
            <v>443434 Rezerva na poj.plnění ohl.-min.rok-FZ 2009 XZ-post</v>
          </cell>
          <cell r="B1090"/>
          <cell r="C1090">
            <v>1007235</v>
          </cell>
          <cell r="D1090"/>
          <cell r="E1090"/>
          <cell r="F1090"/>
          <cell r="G1090"/>
        </row>
        <row r="1091">
          <cell r="A1091" t="str">
            <v>443435 Rezerva na poj.plnění</v>
          </cell>
          <cell r="B1091"/>
          <cell r="C1091">
            <v>6966500</v>
          </cell>
          <cell r="D1091"/>
          <cell r="E1091"/>
          <cell r="F1091"/>
          <cell r="G1091"/>
        </row>
        <row r="1092">
          <cell r="A1092" t="str">
            <v>443435 Rezerva na poj.plnění ohl.-min.rok-FZ 2009 XU-post</v>
          </cell>
          <cell r="B1092"/>
          <cell r="C1092">
            <v>6966500</v>
          </cell>
          <cell r="D1092"/>
          <cell r="E1092"/>
          <cell r="F1092"/>
          <cell r="G1092"/>
        </row>
        <row r="1093">
          <cell r="A1093" t="str">
            <v>443454 Rezerva na poj.plnění</v>
          </cell>
          <cell r="B1093"/>
          <cell r="C1093">
            <v>0</v>
          </cell>
          <cell r="D1093"/>
          <cell r="E1093"/>
          <cell r="F1093"/>
          <cell r="G1093"/>
        </row>
        <row r="1094">
          <cell r="A1094" t="str">
            <v>443454 Rezerva na poj.plnění ohl.-běž.rok-FZ 2009 XZ-post</v>
          </cell>
          <cell r="B1094"/>
          <cell r="C1094">
            <v>0</v>
          </cell>
          <cell r="D1094"/>
          <cell r="E1094"/>
          <cell r="F1094"/>
          <cell r="G1094"/>
        </row>
        <row r="1095">
          <cell r="A1095" t="str">
            <v>443496 Rezerva na poj.plnění</v>
          </cell>
          <cell r="B1095"/>
          <cell r="C1095">
            <v>22120583</v>
          </cell>
          <cell r="D1095"/>
          <cell r="E1095"/>
          <cell r="F1095"/>
          <cell r="G1095"/>
        </row>
        <row r="1096">
          <cell r="A1096" t="str">
            <v>443496 Rezerva na poj.plnění ohl.-předch.rok-PN-post.CPV</v>
          </cell>
          <cell r="B1096"/>
          <cell r="C1096">
            <v>22120583</v>
          </cell>
          <cell r="D1096"/>
          <cell r="E1096"/>
          <cell r="F1096"/>
          <cell r="G1096"/>
        </row>
        <row r="1097">
          <cell r="A1097" t="str">
            <v>443497 Rezerva na poj.plnění</v>
          </cell>
          <cell r="B1097"/>
          <cell r="C1097">
            <v>4119189</v>
          </cell>
          <cell r="D1097"/>
          <cell r="E1097"/>
          <cell r="F1097"/>
          <cell r="G1097"/>
        </row>
        <row r="1098">
          <cell r="A1098" t="str">
            <v>443497 Rezerva na poj.plnění ohl.-předch.rok-ZZ-post.CPV</v>
          </cell>
          <cell r="B1098"/>
          <cell r="C1098">
            <v>4119189</v>
          </cell>
          <cell r="D1098"/>
          <cell r="E1098"/>
          <cell r="F1098"/>
          <cell r="G1098"/>
        </row>
        <row r="1099">
          <cell r="A1099" t="str">
            <v>443498 Rezerva na poj.plnění</v>
          </cell>
          <cell r="B1099"/>
          <cell r="C1099">
            <v>20397684</v>
          </cell>
          <cell r="D1099"/>
          <cell r="E1099"/>
          <cell r="F1099"/>
          <cell r="G1099"/>
        </row>
        <row r="1100">
          <cell r="A1100" t="str">
            <v>443498 Rezerva na poj.plnění ohl.-běž.rok-PN-postoup.CPV</v>
          </cell>
          <cell r="B1100"/>
          <cell r="C1100">
            <v>20397684</v>
          </cell>
          <cell r="D1100"/>
          <cell r="E1100"/>
          <cell r="F1100"/>
          <cell r="G1100"/>
        </row>
        <row r="1101">
          <cell r="A1101" t="str">
            <v>443499 Rezerva na poj.plnění</v>
          </cell>
          <cell r="B1101"/>
          <cell r="C1101">
            <v>6380136</v>
          </cell>
          <cell r="D1101"/>
          <cell r="E1101"/>
          <cell r="F1101"/>
          <cell r="G1101"/>
        </row>
        <row r="1102">
          <cell r="A1102" t="str">
            <v>443499 Rezerva na poj.plnění ohl.-běž.rok-ZZ-postoup.CPV</v>
          </cell>
          <cell r="B1102"/>
          <cell r="C1102">
            <v>6380136</v>
          </cell>
          <cell r="D1102"/>
          <cell r="E1102"/>
          <cell r="F1102"/>
          <cell r="G1102"/>
        </row>
        <row r="1103">
          <cell r="A1103" t="str">
            <v>443511 Rezerva na poj.plnění</v>
          </cell>
          <cell r="B1103"/>
          <cell r="C1103">
            <v>-192424.35</v>
          </cell>
          <cell r="D1103"/>
          <cell r="E1103"/>
          <cell r="F1103"/>
          <cell r="G1103"/>
        </row>
        <row r="1104">
          <cell r="A1104" t="str">
            <v>443511 Rezerva na poj.plnění neohl.-KP-běžný rok</v>
          </cell>
          <cell r="B1104"/>
          <cell r="C1104">
            <v>-192424.35</v>
          </cell>
          <cell r="D1104"/>
          <cell r="E1104"/>
          <cell r="F1104"/>
          <cell r="G1104"/>
        </row>
        <row r="1105">
          <cell r="A1105" t="str">
            <v>443512 Rezerva na poj.plnění</v>
          </cell>
          <cell r="B1105"/>
          <cell r="C1105">
            <v>-18857585.989999998</v>
          </cell>
          <cell r="D1105"/>
          <cell r="E1105"/>
          <cell r="F1105"/>
          <cell r="G1105"/>
        </row>
        <row r="1106">
          <cell r="A1106" t="str">
            <v>443512 Rezerva na poj.plnění neohl.-Smrt Ž</v>
          </cell>
          <cell r="B1106"/>
          <cell r="C1106">
            <v>-18857585.989999998</v>
          </cell>
          <cell r="D1106"/>
          <cell r="E1106"/>
          <cell r="F1106"/>
          <cell r="G1106"/>
        </row>
        <row r="1107">
          <cell r="A1107" t="str">
            <v>443513 Rezerva na poj.plnění</v>
          </cell>
          <cell r="B1107"/>
          <cell r="C1107">
            <v>-7038.68</v>
          </cell>
          <cell r="D1107"/>
          <cell r="E1107"/>
          <cell r="F1107"/>
          <cell r="G1107"/>
        </row>
        <row r="1108">
          <cell r="A1108" t="str">
            <v>443513 Rezerva na poj.plnění neohl.-Svatební Ž</v>
          </cell>
          <cell r="B1108"/>
          <cell r="C1108">
            <v>-7038.68</v>
          </cell>
          <cell r="D1108"/>
          <cell r="E1108"/>
          <cell r="F1108"/>
          <cell r="G1108"/>
        </row>
        <row r="1109">
          <cell r="A1109" t="str">
            <v>443515 Rezerva na poj.plnění</v>
          </cell>
          <cell r="B1109"/>
          <cell r="C1109">
            <v>-1602819.58</v>
          </cell>
          <cell r="D1109"/>
          <cell r="E1109"/>
          <cell r="F1109"/>
          <cell r="G1109"/>
        </row>
        <row r="1110">
          <cell r="A1110" t="str">
            <v>443515 Rezerva na poj.plnění neohl.-Pojištění s IF Ž</v>
          </cell>
          <cell r="B1110"/>
          <cell r="C1110">
            <v>-1602819.58</v>
          </cell>
          <cell r="D1110"/>
          <cell r="E1110"/>
          <cell r="F1110"/>
          <cell r="G1110"/>
        </row>
        <row r="1111">
          <cell r="A1111" t="str">
            <v>443516 Rezerva na poj.plnění</v>
          </cell>
          <cell r="B1111"/>
          <cell r="C1111">
            <v>-15922259.449999999</v>
          </cell>
          <cell r="D1111"/>
          <cell r="E1111"/>
          <cell r="F1111"/>
          <cell r="G1111"/>
        </row>
        <row r="1112">
          <cell r="A1112" t="str">
            <v>443516 Rezerva na poj.plnění neohl.-Připoj.Úr.n.nemoci  Ž</v>
          </cell>
          <cell r="B1112"/>
          <cell r="C1112">
            <v>-15922259.449999999</v>
          </cell>
          <cell r="D1112"/>
          <cell r="E1112"/>
          <cell r="F1112"/>
          <cell r="G1112"/>
        </row>
        <row r="1113">
          <cell r="A1113" t="str">
            <v>443517 Rezerva na poj.plnění</v>
          </cell>
          <cell r="B1113"/>
          <cell r="C1113">
            <v>-36904406.240000002</v>
          </cell>
          <cell r="D1113"/>
          <cell r="E1113"/>
          <cell r="F1113"/>
          <cell r="G1113"/>
        </row>
        <row r="1114">
          <cell r="A1114" t="str">
            <v>443517 Rezerva na poj.plnění neohl.-Úraz sám NP</v>
          </cell>
          <cell r="B1114"/>
          <cell r="C1114">
            <v>-36904406.240000002</v>
          </cell>
          <cell r="D1114"/>
          <cell r="E1114"/>
          <cell r="F1114"/>
          <cell r="G1114"/>
        </row>
        <row r="1115">
          <cell r="A1115" t="str">
            <v>443518 Rezerva na poj.plnění</v>
          </cell>
          <cell r="B1115"/>
          <cell r="C1115">
            <v>-98368.05</v>
          </cell>
          <cell r="D1115"/>
          <cell r="E1115"/>
          <cell r="F1115"/>
          <cell r="G1115"/>
        </row>
        <row r="1116">
          <cell r="A1116" t="str">
            <v>443518 Rezerva na poj.plnění neohl.-Junior-běž.rok</v>
          </cell>
          <cell r="B1116"/>
          <cell r="C1116">
            <v>-98368.05</v>
          </cell>
          <cell r="D1116"/>
          <cell r="E1116"/>
          <cell r="F1116"/>
          <cell r="G1116"/>
        </row>
        <row r="1117">
          <cell r="A1117" t="str">
            <v>443519 Rezerva na poj.plnění</v>
          </cell>
          <cell r="B1117"/>
          <cell r="C1117">
            <v>-238914.18</v>
          </cell>
          <cell r="D1117"/>
          <cell r="E1117"/>
          <cell r="F1117"/>
          <cell r="G1117"/>
        </row>
        <row r="1118">
          <cell r="A1118" t="str">
            <v>443519 Rezerva na poj.plnění neohl.-Unit Linked-běž.rok</v>
          </cell>
          <cell r="B1118"/>
          <cell r="C1118">
            <v>-238914.18</v>
          </cell>
          <cell r="D1118"/>
          <cell r="E1118"/>
          <cell r="F1118"/>
          <cell r="G1118"/>
        </row>
        <row r="1119">
          <cell r="A1119" t="str">
            <v>443521 Rezerva na PU neohl.-</v>
          </cell>
          <cell r="B1119"/>
          <cell r="C1119">
            <v>-372963467.81</v>
          </cell>
          <cell r="D1119"/>
          <cell r="E1119"/>
          <cell r="F1119"/>
          <cell r="G1119"/>
        </row>
        <row r="1120">
          <cell r="A1120" t="str">
            <v>443521 Rezerva na PU neohl.-Připoj.Úr.-předch.r. - FU</v>
          </cell>
          <cell r="B1120"/>
          <cell r="C1120">
            <v>-372963467.81</v>
          </cell>
          <cell r="D1120"/>
          <cell r="E1120"/>
          <cell r="F1120"/>
          <cell r="G1120"/>
        </row>
        <row r="1121">
          <cell r="A1121" t="str">
            <v>443522 Rezerva na poj.plnění</v>
          </cell>
          <cell r="B1121"/>
          <cell r="C1121">
            <v>-15279970.07</v>
          </cell>
          <cell r="D1121"/>
          <cell r="E1121"/>
          <cell r="F1121"/>
          <cell r="G1121"/>
        </row>
        <row r="1122">
          <cell r="A1122" t="str">
            <v>443522 Rezerva na poj.plnění neohl.-Smrt -předch.roky</v>
          </cell>
          <cell r="B1122"/>
          <cell r="C1122">
            <v>-15279970.07</v>
          </cell>
          <cell r="D1122"/>
          <cell r="E1122"/>
          <cell r="F1122"/>
          <cell r="G1122"/>
        </row>
        <row r="1123">
          <cell r="A1123" t="str">
            <v>443523 Rezerva na poj.plnění</v>
          </cell>
          <cell r="B1123"/>
          <cell r="C1123">
            <v>-31656.71</v>
          </cell>
          <cell r="D1123"/>
          <cell r="E1123"/>
          <cell r="F1123"/>
          <cell r="G1123"/>
        </row>
        <row r="1124">
          <cell r="A1124" t="str">
            <v>443523 Rezerva na poj.plnění neohl.-Svatební Ž-předch.r.</v>
          </cell>
          <cell r="B1124"/>
          <cell r="C1124">
            <v>-31656.71</v>
          </cell>
          <cell r="D1124"/>
          <cell r="E1124"/>
          <cell r="F1124"/>
          <cell r="G1124"/>
        </row>
        <row r="1125">
          <cell r="A1125" t="str">
            <v>443525 Rezerva na PUneohl.-P</v>
          </cell>
          <cell r="B1125"/>
          <cell r="C1125">
            <v>-1760209.31</v>
          </cell>
          <cell r="D1125"/>
          <cell r="E1125"/>
          <cell r="F1125"/>
          <cell r="G1125"/>
        </row>
        <row r="1126">
          <cell r="A1126" t="str">
            <v>443525 Rezerva na PUneohl.-Pojištění s IF-předch. roky</v>
          </cell>
          <cell r="B1126"/>
          <cell r="C1126">
            <v>-1760209.31</v>
          </cell>
          <cell r="D1126"/>
          <cell r="E1126"/>
          <cell r="F1126"/>
          <cell r="G1126"/>
        </row>
        <row r="1127">
          <cell r="A1127" t="str">
            <v>443526 Rezerva na PU neohl.-</v>
          </cell>
          <cell r="B1127"/>
          <cell r="C1127">
            <v>-20314107.129999999</v>
          </cell>
          <cell r="D1127"/>
          <cell r="E1127"/>
          <cell r="F1127"/>
          <cell r="G1127"/>
        </row>
        <row r="1128">
          <cell r="A1128" t="str">
            <v>443526 Rezerva na PU neohl.-Připoj.Úr.n.nemoci-předch.r.</v>
          </cell>
          <cell r="B1128"/>
          <cell r="C1128">
            <v>-20314107.129999999</v>
          </cell>
          <cell r="D1128"/>
          <cell r="E1128"/>
          <cell r="F1128"/>
          <cell r="G1128"/>
        </row>
        <row r="1129">
          <cell r="A1129" t="str">
            <v>443527 Rezerva na poj.plnění</v>
          </cell>
          <cell r="B1129"/>
          <cell r="C1129">
            <v>-56124094.43</v>
          </cell>
          <cell r="D1129"/>
          <cell r="E1129"/>
          <cell r="F1129"/>
          <cell r="G1129"/>
        </row>
        <row r="1130">
          <cell r="A1130" t="str">
            <v>443527 Rezerva na poj.plnění neohl.-Úraz sám NP-předch.ro</v>
          </cell>
          <cell r="B1130"/>
          <cell r="C1130">
            <v>-56124094.43</v>
          </cell>
          <cell r="D1130"/>
          <cell r="E1130"/>
          <cell r="F1130"/>
          <cell r="G1130"/>
        </row>
        <row r="1131">
          <cell r="A1131" t="str">
            <v>443528 Rezerva na PUneohl.-J</v>
          </cell>
          <cell r="B1131"/>
          <cell r="C1131">
            <v>-108027.34</v>
          </cell>
          <cell r="D1131"/>
          <cell r="E1131"/>
          <cell r="F1131"/>
          <cell r="G1131"/>
        </row>
        <row r="1132">
          <cell r="A1132" t="str">
            <v>443528 Rezerva na PUneohl.-Junior-předch. roky</v>
          </cell>
          <cell r="B1132"/>
          <cell r="C1132">
            <v>-108027.34</v>
          </cell>
          <cell r="D1132"/>
          <cell r="E1132"/>
          <cell r="F1132"/>
          <cell r="G1132"/>
        </row>
        <row r="1133">
          <cell r="A1133" t="str">
            <v>443529 Rezerva na PUneohl.-U</v>
          </cell>
          <cell r="B1133"/>
          <cell r="C1133">
            <v>-262374.46000000002</v>
          </cell>
          <cell r="D1133"/>
          <cell r="E1133"/>
          <cell r="F1133"/>
          <cell r="G1133"/>
        </row>
        <row r="1134">
          <cell r="A1134" t="str">
            <v>443529 Rezerva na PUneohl.-Unit Linked-předch. roky</v>
          </cell>
          <cell r="B1134"/>
          <cell r="C1134">
            <v>-262374.46000000002</v>
          </cell>
          <cell r="D1134"/>
          <cell r="E1134"/>
          <cell r="F1134"/>
          <cell r="G1134"/>
        </row>
        <row r="1135">
          <cell r="A1135" t="str">
            <v>443530 Rezerva na PU neohl.-</v>
          </cell>
          <cell r="B1135"/>
          <cell r="C1135">
            <v>-43659987.520000003</v>
          </cell>
          <cell r="D1135"/>
          <cell r="E1135"/>
          <cell r="F1135"/>
          <cell r="G1135"/>
        </row>
        <row r="1136">
          <cell r="A1136" t="str">
            <v>443530 Rezerva na PU neohl.-Připoj.Úr.-předch.r. - UL</v>
          </cell>
          <cell r="B1136"/>
          <cell r="C1136">
            <v>-43659987.520000003</v>
          </cell>
          <cell r="D1136"/>
          <cell r="E1136"/>
          <cell r="F1136"/>
          <cell r="G1136"/>
        </row>
        <row r="1137">
          <cell r="A1137" t="str">
            <v>443531 Rezerva na PU neohl.-</v>
          </cell>
          <cell r="B1137"/>
          <cell r="C1137">
            <v>-11562977.460000001</v>
          </cell>
          <cell r="D1137"/>
          <cell r="E1137"/>
          <cell r="F1137"/>
          <cell r="G1137"/>
        </row>
        <row r="1138">
          <cell r="A1138" t="str">
            <v>443531 Rezerva na PU neohl.-Připoj.Úr.-předch.r. - JU</v>
          </cell>
          <cell r="B1138"/>
          <cell r="C1138">
            <v>-11562977.460000001</v>
          </cell>
          <cell r="D1138"/>
          <cell r="E1138"/>
          <cell r="F1138"/>
          <cell r="G1138"/>
        </row>
        <row r="1139">
          <cell r="A1139" t="str">
            <v>443532 Rezerva na PU neohl.-</v>
          </cell>
          <cell r="B1139"/>
          <cell r="C1139">
            <v>-155918.06</v>
          </cell>
          <cell r="D1139"/>
          <cell r="E1139"/>
          <cell r="F1139"/>
          <cell r="G1139"/>
        </row>
        <row r="1140">
          <cell r="A1140" t="str">
            <v>443532 Rezerva na PU neohl.-KP-předch.r.</v>
          </cell>
          <cell r="B1140"/>
          <cell r="C1140">
            <v>-155918.06</v>
          </cell>
          <cell r="D1140"/>
          <cell r="E1140"/>
          <cell r="F1140"/>
          <cell r="G1140"/>
        </row>
        <row r="1141">
          <cell r="A1141" t="str">
            <v>443534 Rezerva na poj.plnění</v>
          </cell>
          <cell r="B1141"/>
          <cell r="C1141">
            <v>-3595282.82</v>
          </cell>
          <cell r="D1141"/>
          <cell r="E1141"/>
          <cell r="F1141"/>
          <cell r="G1141"/>
        </row>
        <row r="1142">
          <cell r="A1142" t="str">
            <v>443534 Rezerva na poj.plnění neohl.-min.rok-FZ 2009 XZ</v>
          </cell>
          <cell r="B1142"/>
          <cell r="C1142">
            <v>-3595282.82</v>
          </cell>
          <cell r="D1142"/>
          <cell r="E1142"/>
          <cell r="F1142"/>
          <cell r="G1142"/>
        </row>
        <row r="1143">
          <cell r="A1143" t="str">
            <v>443535 Rezerva na poj.plnění</v>
          </cell>
          <cell r="B1143"/>
          <cell r="C1143">
            <v>-388008314.69</v>
          </cell>
          <cell r="D1143"/>
          <cell r="E1143"/>
          <cell r="F1143"/>
          <cell r="G1143"/>
        </row>
        <row r="1144">
          <cell r="A1144" t="str">
            <v>443535 Rezerva na poj.plnění neohl.-min.rok-FZ 2009 XU</v>
          </cell>
          <cell r="B1144"/>
          <cell r="C1144">
            <v>-388008314.69</v>
          </cell>
          <cell r="D1144"/>
          <cell r="E1144"/>
          <cell r="F1144"/>
          <cell r="G1144"/>
        </row>
        <row r="1145">
          <cell r="A1145" t="str">
            <v>443539 Rezerva na poj.plnění</v>
          </cell>
          <cell r="B1145"/>
          <cell r="C1145">
            <v>-155918.04999999999</v>
          </cell>
          <cell r="D1145"/>
          <cell r="E1145"/>
          <cell r="F1145"/>
          <cell r="G1145"/>
        </row>
        <row r="1146">
          <cell r="A1146" t="str">
            <v>443539 Rezerva na poj.plnění neohl.-Pohřebné-předch.rok</v>
          </cell>
          <cell r="B1146"/>
          <cell r="C1146">
            <v>-155918.04999999999</v>
          </cell>
          <cell r="D1146"/>
          <cell r="E1146"/>
          <cell r="F1146"/>
          <cell r="G1146"/>
        </row>
        <row r="1147">
          <cell r="A1147" t="str">
            <v>443554 Rezerva na poj.plnění</v>
          </cell>
          <cell r="B1147"/>
          <cell r="C1147">
            <v>-3273809.3</v>
          </cell>
          <cell r="D1147"/>
          <cell r="E1147"/>
          <cell r="F1147"/>
          <cell r="G1147"/>
        </row>
        <row r="1148">
          <cell r="A1148" t="str">
            <v>443554 Rezerva na poj.plnění neohl.-běž.rok-FZ 2009 XZ</v>
          </cell>
          <cell r="B1148"/>
          <cell r="C1148">
            <v>-3273809.3</v>
          </cell>
          <cell r="D1148"/>
          <cell r="E1148"/>
          <cell r="F1148"/>
          <cell r="G1148"/>
        </row>
        <row r="1149">
          <cell r="A1149" t="str">
            <v>443555 Rezerva na poj.plnění</v>
          </cell>
          <cell r="B1149"/>
          <cell r="C1149">
            <v>-301539072.29000002</v>
          </cell>
          <cell r="D1149"/>
          <cell r="E1149"/>
          <cell r="F1149"/>
          <cell r="G1149"/>
        </row>
        <row r="1150">
          <cell r="A1150" t="str">
            <v>443555 Rezerva na poj.plnění neohl.-běž.rok-FZ 2009 XU</v>
          </cell>
          <cell r="B1150"/>
          <cell r="C1150">
            <v>-301539072.29000002</v>
          </cell>
          <cell r="D1150"/>
          <cell r="E1150"/>
          <cell r="F1150"/>
          <cell r="G1150"/>
        </row>
        <row r="1151">
          <cell r="A1151" t="str">
            <v>443556 Rezerva na poj.plnění</v>
          </cell>
          <cell r="B1151"/>
          <cell r="C1151">
            <v>-289847031.22000003</v>
          </cell>
          <cell r="D1151"/>
          <cell r="E1151"/>
          <cell r="F1151"/>
          <cell r="G1151"/>
        </row>
        <row r="1152">
          <cell r="A1152" t="str">
            <v>443556 Rezerva na poj.plnění neohl.-Připoj.Úr. FU</v>
          </cell>
          <cell r="B1152"/>
          <cell r="C1152">
            <v>-289847031.22000003</v>
          </cell>
          <cell r="D1152"/>
          <cell r="E1152"/>
          <cell r="F1152"/>
          <cell r="G1152"/>
        </row>
        <row r="1153">
          <cell r="A1153" t="str">
            <v>443558 Rezerva na poj.plnění</v>
          </cell>
          <cell r="B1153"/>
          <cell r="C1153">
            <v>-8986120.5899999999</v>
          </cell>
          <cell r="D1153"/>
          <cell r="E1153"/>
          <cell r="F1153"/>
          <cell r="G1153"/>
        </row>
        <row r="1154">
          <cell r="A1154" t="str">
            <v>443558 Rezerva na poj.plnění neohl.-Připoj.Úr. JU</v>
          </cell>
          <cell r="B1154"/>
          <cell r="C1154">
            <v>-8986120.5899999999</v>
          </cell>
          <cell r="D1154"/>
          <cell r="E1154"/>
          <cell r="F1154"/>
          <cell r="G1154"/>
        </row>
        <row r="1155">
          <cell r="A1155" t="str">
            <v>443559 Rezerva na poj.plnění</v>
          </cell>
          <cell r="B1155"/>
          <cell r="C1155">
            <v>-33930180.460000001</v>
          </cell>
          <cell r="D1155"/>
          <cell r="E1155"/>
          <cell r="F1155"/>
          <cell r="G1155"/>
        </row>
        <row r="1156">
          <cell r="A1156" t="str">
            <v>443559 Rezerva na poj.plnění neohl.-Připoj.Úr. - UL</v>
          </cell>
          <cell r="B1156"/>
          <cell r="C1156">
            <v>-33930180.460000001</v>
          </cell>
          <cell r="D1156"/>
          <cell r="E1156"/>
          <cell r="F1156"/>
          <cell r="G1156"/>
        </row>
        <row r="1157">
          <cell r="A1157" t="str">
            <v>443569 Rezerva na poj.plnění</v>
          </cell>
          <cell r="B1157"/>
          <cell r="C1157">
            <v>-192424.36</v>
          </cell>
          <cell r="D1157"/>
          <cell r="E1157"/>
          <cell r="F1157"/>
          <cell r="G1157"/>
        </row>
        <row r="1158">
          <cell r="A1158" t="str">
            <v>443569 Rezerva na poj.plnění neohl.-Pohřebné-běž.rok</v>
          </cell>
          <cell r="B1158"/>
          <cell r="C1158">
            <v>-192424.36</v>
          </cell>
          <cell r="D1158"/>
          <cell r="E1158"/>
          <cell r="F1158"/>
          <cell r="G1158"/>
        </row>
        <row r="1159">
          <cell r="A1159" t="str">
            <v>443596 Rezerva na poj.plnění</v>
          </cell>
          <cell r="B1159"/>
          <cell r="C1159">
            <v>-39847201.82</v>
          </cell>
          <cell r="D1159"/>
          <cell r="E1159"/>
          <cell r="F1159"/>
          <cell r="G1159"/>
        </row>
        <row r="1160">
          <cell r="A1160" t="str">
            <v>443596 Rezerva na poj.plnění neohl.-předchozí rok-PN-CPV</v>
          </cell>
          <cell r="B1160"/>
          <cell r="C1160">
            <v>-39847201.82</v>
          </cell>
          <cell r="D1160"/>
          <cell r="E1160"/>
          <cell r="F1160"/>
          <cell r="G1160"/>
        </row>
        <row r="1161">
          <cell r="A1161" t="str">
            <v>443597 Rezerva na poj.plnění</v>
          </cell>
          <cell r="B1161"/>
          <cell r="C1161">
            <v>-10615170.65</v>
          </cell>
          <cell r="D1161"/>
          <cell r="E1161"/>
          <cell r="F1161"/>
          <cell r="G1161"/>
        </row>
        <row r="1162">
          <cell r="A1162" t="str">
            <v>443597 Rezerva na poj.plnění neohl.-předchozí rok-ZZ-CPV</v>
          </cell>
          <cell r="B1162"/>
          <cell r="C1162">
            <v>-10615170.65</v>
          </cell>
          <cell r="D1162"/>
          <cell r="E1162"/>
          <cell r="F1162"/>
          <cell r="G1162"/>
        </row>
        <row r="1163">
          <cell r="A1163" t="str">
            <v>443598 Rezerva na poj.plnění</v>
          </cell>
          <cell r="B1163"/>
          <cell r="C1163">
            <v>-20145574.18</v>
          </cell>
          <cell r="D1163"/>
          <cell r="E1163"/>
          <cell r="F1163"/>
          <cell r="G1163"/>
        </row>
        <row r="1164">
          <cell r="A1164" t="str">
            <v>443598 Rezerva na poj.plnění neohl.-běž.rok-PN-CPV</v>
          </cell>
          <cell r="B1164"/>
          <cell r="C1164">
            <v>-20145574.18</v>
          </cell>
          <cell r="D1164"/>
          <cell r="E1164"/>
          <cell r="F1164"/>
          <cell r="G1164"/>
        </row>
        <row r="1165">
          <cell r="A1165" t="str">
            <v>443599 Rezerva na poj.plnění</v>
          </cell>
          <cell r="B1165"/>
          <cell r="C1165">
            <v>-5981406.3499999996</v>
          </cell>
          <cell r="D1165"/>
          <cell r="E1165"/>
          <cell r="F1165"/>
          <cell r="G1165"/>
        </row>
        <row r="1166">
          <cell r="A1166" t="str">
            <v>443599 Rezerva na poj.plnění neohl.-běž.rok-ZZ-CPV</v>
          </cell>
          <cell r="B1166"/>
          <cell r="C1166">
            <v>-5981406.3499999996</v>
          </cell>
          <cell r="D1166"/>
          <cell r="E1166"/>
          <cell r="F1166"/>
          <cell r="G1166"/>
        </row>
        <row r="1167">
          <cell r="A1167" t="str">
            <v>443696 Rezerva na poj.plnění</v>
          </cell>
          <cell r="B1167"/>
          <cell r="C1167">
            <v>25458345</v>
          </cell>
          <cell r="D1167"/>
          <cell r="E1167"/>
          <cell r="F1167"/>
          <cell r="G1167"/>
        </row>
        <row r="1168">
          <cell r="A1168" t="str">
            <v>443696 Rezerva na poj.plnění neohl.-předch.rok-PN-postCPV</v>
          </cell>
          <cell r="B1168"/>
          <cell r="C1168">
            <v>25458345</v>
          </cell>
          <cell r="D1168"/>
          <cell r="E1168"/>
          <cell r="F1168"/>
          <cell r="G1168"/>
        </row>
        <row r="1169">
          <cell r="A1169" t="str">
            <v>443697 Rezerva na poj.plnění</v>
          </cell>
          <cell r="B1169"/>
          <cell r="C1169">
            <v>6343202</v>
          </cell>
          <cell r="D1169"/>
          <cell r="E1169"/>
          <cell r="F1169"/>
          <cell r="G1169"/>
        </row>
        <row r="1170">
          <cell r="A1170" t="str">
            <v>443697 Rezerva na poj.plnění neohl.-předch.rok-ZZ-postCPV</v>
          </cell>
          <cell r="B1170"/>
          <cell r="C1170">
            <v>6343202</v>
          </cell>
          <cell r="D1170"/>
          <cell r="E1170"/>
          <cell r="F1170"/>
          <cell r="G1170"/>
        </row>
        <row r="1171">
          <cell r="A1171" t="str">
            <v>443698 Rezerva na poj.plnění</v>
          </cell>
          <cell r="B1171"/>
          <cell r="C1171">
            <v>34534431</v>
          </cell>
          <cell r="D1171"/>
          <cell r="E1171"/>
          <cell r="F1171"/>
          <cell r="G1171"/>
        </row>
        <row r="1172">
          <cell r="A1172" t="str">
            <v>443698 Rezerva na poj.plnění neohl.-běž.rok-PN-post.CPV</v>
          </cell>
          <cell r="B1172"/>
          <cell r="C1172">
            <v>34534431</v>
          </cell>
          <cell r="D1172"/>
          <cell r="E1172"/>
          <cell r="F1172"/>
          <cell r="G1172"/>
        </row>
        <row r="1173">
          <cell r="A1173" t="str">
            <v>443699 Rezerva na poj.plnění</v>
          </cell>
          <cell r="B1173"/>
          <cell r="C1173">
            <v>10253375</v>
          </cell>
          <cell r="D1173"/>
          <cell r="E1173"/>
          <cell r="F1173"/>
          <cell r="G1173"/>
        </row>
        <row r="1174">
          <cell r="A1174" t="str">
            <v>443699 Rezerva na poj.plnění neohl.-běž.rok-ZZ-post.CPV</v>
          </cell>
          <cell r="B1174"/>
          <cell r="C1174">
            <v>10253375</v>
          </cell>
          <cell r="D1174"/>
          <cell r="E1174"/>
          <cell r="F1174"/>
          <cell r="G1174"/>
        </row>
        <row r="1175">
          <cell r="A1175" t="str">
            <v>443816 IBNR post. Připoj.Úr.</v>
          </cell>
          <cell r="B1175"/>
          <cell r="C1175">
            <v>13669367.68</v>
          </cell>
          <cell r="D1175"/>
          <cell r="E1175"/>
          <cell r="F1175"/>
          <cell r="G1175"/>
        </row>
        <row r="1176">
          <cell r="A1176" t="str">
            <v>443816 IBNR post. Připoj.Úr.a nemoci-ZU-běžný rok - VIG</v>
          </cell>
          <cell r="B1176"/>
          <cell r="C1176">
            <v>13669367.68</v>
          </cell>
          <cell r="D1176"/>
          <cell r="E1176"/>
          <cell r="F1176"/>
          <cell r="G1176"/>
        </row>
        <row r="1177">
          <cell r="A1177" t="str">
            <v>443817 IBNR post.-Úraz sám N</v>
          </cell>
          <cell r="B1177"/>
          <cell r="C1177">
            <v>49998708.649999999</v>
          </cell>
          <cell r="D1177"/>
          <cell r="E1177"/>
          <cell r="F1177"/>
          <cell r="G1177"/>
        </row>
        <row r="1178">
          <cell r="A1178" t="str">
            <v>443817 IBNR post.-Úraz sám NU - běžný rok - VIG</v>
          </cell>
          <cell r="B1178"/>
          <cell r="C1178">
            <v>49998708.649999999</v>
          </cell>
          <cell r="D1178"/>
          <cell r="E1178"/>
          <cell r="F1178"/>
          <cell r="G1178"/>
        </row>
        <row r="1179">
          <cell r="A1179" t="str">
            <v xml:space="preserve">443821 IBNR post-Připoj.Úr- </v>
          </cell>
          <cell r="B1179"/>
          <cell r="C1179">
            <v>-16012628.789999999</v>
          </cell>
          <cell r="D1179"/>
          <cell r="E1179"/>
          <cell r="F1179"/>
          <cell r="G1179"/>
        </row>
        <row r="1180">
          <cell r="A1180" t="str">
            <v>443821 IBNR post-Připoj.Úr- FU -předch.rok - VIG</v>
          </cell>
          <cell r="B1180"/>
          <cell r="C1180">
            <v>-16012628.789999999</v>
          </cell>
          <cell r="D1180"/>
          <cell r="E1180"/>
          <cell r="F1180"/>
          <cell r="G1180"/>
        </row>
        <row r="1181">
          <cell r="A1181" t="str">
            <v>443826 IBNR post.-Připoj.Úr.</v>
          </cell>
          <cell r="B1181"/>
          <cell r="C1181">
            <v>4629165.47</v>
          </cell>
          <cell r="D1181"/>
          <cell r="E1181"/>
          <cell r="F1181"/>
          <cell r="G1181"/>
        </row>
        <row r="1182">
          <cell r="A1182" t="str">
            <v>443826 IBNR post.-Připoj.Úr.a nemoci-ZU-předch.rok VIG</v>
          </cell>
          <cell r="B1182"/>
          <cell r="C1182">
            <v>4629165.47</v>
          </cell>
          <cell r="D1182"/>
          <cell r="E1182"/>
          <cell r="F1182"/>
          <cell r="G1182"/>
        </row>
        <row r="1183">
          <cell r="A1183" t="str">
            <v>443827 IBNR post.-Úraz sám N</v>
          </cell>
          <cell r="B1183"/>
          <cell r="C1183">
            <v>-8919878.3399999999</v>
          </cell>
          <cell r="D1183"/>
          <cell r="E1183"/>
          <cell r="F1183"/>
          <cell r="G1183"/>
        </row>
        <row r="1184">
          <cell r="A1184" t="str">
            <v>443827 IBNR post.-Úraz sám NU-předch.rok - VIG</v>
          </cell>
          <cell r="B1184"/>
          <cell r="C1184">
            <v>-8919878.3399999999</v>
          </cell>
          <cell r="D1184"/>
          <cell r="E1184"/>
          <cell r="F1184"/>
          <cell r="G1184"/>
        </row>
        <row r="1185">
          <cell r="A1185" t="str">
            <v>443830 IBNR post-Připoj.Úr.-</v>
          </cell>
          <cell r="B1185"/>
          <cell r="C1185">
            <v>-3789923.24</v>
          </cell>
          <cell r="D1185"/>
          <cell r="E1185"/>
          <cell r="F1185"/>
          <cell r="G1185"/>
        </row>
        <row r="1186">
          <cell r="A1186" t="str">
            <v>443830 IBNR post-Připoj.Úr.-UU-předch.rok - VIG</v>
          </cell>
          <cell r="B1186"/>
          <cell r="C1186">
            <v>-3789923.24</v>
          </cell>
          <cell r="D1186"/>
          <cell r="E1186"/>
          <cell r="F1186"/>
          <cell r="G1186"/>
        </row>
        <row r="1187">
          <cell r="A1187" t="str">
            <v>443831 IBNR post-Připoj.Úr.-</v>
          </cell>
          <cell r="B1187"/>
          <cell r="C1187">
            <v>-1028883.12</v>
          </cell>
          <cell r="D1187"/>
          <cell r="E1187"/>
          <cell r="F1187"/>
          <cell r="G1187"/>
        </row>
        <row r="1188">
          <cell r="A1188" t="str">
            <v>443831 IBNR post-Připoj.Úr.-JU-předch.rok - VIG</v>
          </cell>
          <cell r="B1188"/>
          <cell r="C1188">
            <v>-1028883.12</v>
          </cell>
          <cell r="D1188"/>
          <cell r="E1188"/>
          <cell r="F1188"/>
          <cell r="G1188"/>
        </row>
        <row r="1189">
          <cell r="A1189" t="str">
            <v>443835 IBNR post.-FZ 2009 XU</v>
          </cell>
          <cell r="B1189"/>
          <cell r="C1189">
            <v>-148541570.84</v>
          </cell>
          <cell r="D1189"/>
          <cell r="E1189"/>
          <cell r="F1189"/>
          <cell r="G1189"/>
        </row>
        <row r="1190">
          <cell r="A1190" t="str">
            <v>443835 IBNR post.-FZ 2009 XU-předch. rok - VIG</v>
          </cell>
          <cell r="B1190"/>
          <cell r="C1190">
            <v>-148541570.84</v>
          </cell>
          <cell r="D1190"/>
          <cell r="E1190"/>
          <cell r="F1190"/>
          <cell r="G1190"/>
        </row>
        <row r="1191">
          <cell r="A1191" t="str">
            <v>443855 IBNR post.-FZ 2009 XU</v>
          </cell>
          <cell r="B1191"/>
          <cell r="C1191">
            <v>515810323.12</v>
          </cell>
          <cell r="D1191"/>
          <cell r="E1191"/>
          <cell r="F1191"/>
          <cell r="G1191"/>
        </row>
        <row r="1192">
          <cell r="A1192" t="str">
            <v>443855 IBNR post.-FZ 2009 XU-běžný rok  - VIG</v>
          </cell>
          <cell r="B1192"/>
          <cell r="C1192">
            <v>515810323.12</v>
          </cell>
          <cell r="D1192"/>
          <cell r="E1192"/>
          <cell r="F1192"/>
          <cell r="G1192"/>
        </row>
        <row r="1193">
          <cell r="A1193" t="str">
            <v>443856 IBNR post.-Připoj.Úr.</v>
          </cell>
          <cell r="B1193"/>
          <cell r="C1193">
            <v>168575098.56</v>
          </cell>
          <cell r="D1193"/>
          <cell r="E1193"/>
          <cell r="F1193"/>
          <cell r="G1193"/>
        </row>
        <row r="1194">
          <cell r="A1194" t="str">
            <v>443856 IBNR post.-Připoj.Úr.- FU - běžný rok - VIG</v>
          </cell>
          <cell r="B1194"/>
          <cell r="C1194">
            <v>168575098.56</v>
          </cell>
          <cell r="D1194"/>
          <cell r="E1194"/>
          <cell r="F1194"/>
          <cell r="G1194"/>
        </row>
        <row r="1195">
          <cell r="A1195" t="str">
            <v>443858 IBNR post.-Připoj.Úr.</v>
          </cell>
          <cell r="B1195"/>
          <cell r="C1195">
            <v>11812802.16</v>
          </cell>
          <cell r="D1195"/>
          <cell r="E1195"/>
          <cell r="F1195"/>
          <cell r="G1195"/>
        </row>
        <row r="1196">
          <cell r="A1196" t="str">
            <v>443858 IBNR post.-Připoj.Úr.- JU-běžný rok - VIG</v>
          </cell>
          <cell r="B1196"/>
          <cell r="C1196">
            <v>11812802.16</v>
          </cell>
          <cell r="D1196"/>
          <cell r="E1196"/>
          <cell r="F1196"/>
          <cell r="G1196"/>
        </row>
        <row r="1197">
          <cell r="A1197" t="str">
            <v>443859 IBNR post.-Připoj.Úr.</v>
          </cell>
          <cell r="B1197"/>
          <cell r="C1197">
            <v>37561748.18</v>
          </cell>
          <cell r="D1197"/>
          <cell r="E1197"/>
          <cell r="F1197"/>
          <cell r="G1197"/>
        </row>
        <row r="1198">
          <cell r="A1198" t="str">
            <v>443859 IBNR post.-Připoj.Úr.-UU - běžný rok - VIG</v>
          </cell>
          <cell r="B1198"/>
          <cell r="C1198">
            <v>37561748.18</v>
          </cell>
          <cell r="D1198"/>
          <cell r="E1198"/>
          <cell r="F1198"/>
          <cell r="G1198"/>
        </row>
        <row r="1199">
          <cell r="A1199" t="str">
            <v>444312 Rezerva na poj.prémie</v>
          </cell>
          <cell r="B1199"/>
          <cell r="C1199">
            <v>-16326241</v>
          </cell>
          <cell r="D1199"/>
          <cell r="E1199"/>
          <cell r="F1199"/>
          <cell r="G1199"/>
        </row>
        <row r="1200">
          <cell r="A1200" t="str">
            <v>444312 Rezerva na poj.prémie a slevy-Smrt Ž</v>
          </cell>
          <cell r="B1200"/>
          <cell r="C1200">
            <v>-16326241</v>
          </cell>
          <cell r="D1200"/>
          <cell r="E1200"/>
          <cell r="F1200"/>
          <cell r="G1200"/>
        </row>
        <row r="1201">
          <cell r="A1201" t="str">
            <v>444316 Rezerva na poj.prémie</v>
          </cell>
          <cell r="B1201"/>
          <cell r="C1201">
            <v>-5442080</v>
          </cell>
          <cell r="D1201"/>
          <cell r="E1201"/>
          <cell r="F1201"/>
          <cell r="G1201"/>
        </row>
        <row r="1202">
          <cell r="A1202" t="str">
            <v>444316 Rezerva na poj.prémie a slevy-Připoj.Úr a nem. Ž</v>
          </cell>
          <cell r="B1202"/>
          <cell r="C1202">
            <v>-5442080</v>
          </cell>
          <cell r="D1202"/>
          <cell r="E1202"/>
          <cell r="F1202"/>
          <cell r="G1202"/>
        </row>
        <row r="1203">
          <cell r="A1203" t="str">
            <v>444317 Rezerva na poj.prémie</v>
          </cell>
          <cell r="B1203"/>
          <cell r="C1203">
            <v>-175531</v>
          </cell>
          <cell r="D1203"/>
          <cell r="E1203"/>
          <cell r="F1203"/>
          <cell r="G1203"/>
        </row>
        <row r="1204">
          <cell r="A1204" t="str">
            <v>444317 Rezerva na poj.prémie a slevy-Úraz sám NP</v>
          </cell>
          <cell r="B1204"/>
          <cell r="C1204">
            <v>-175531</v>
          </cell>
          <cell r="D1204"/>
          <cell r="E1204"/>
          <cell r="F1204"/>
          <cell r="G1204"/>
        </row>
        <row r="1205">
          <cell r="A1205" t="str">
            <v>444318 Rezerva na poj.prémie</v>
          </cell>
          <cell r="B1205"/>
          <cell r="C1205">
            <v>-13848797</v>
          </cell>
          <cell r="D1205"/>
          <cell r="E1205"/>
          <cell r="F1205"/>
          <cell r="G1205"/>
        </row>
        <row r="1206">
          <cell r="A1206" t="str">
            <v>444318 Rezerva na poj.prémie a slevy-PN-CPV</v>
          </cell>
          <cell r="B1206"/>
          <cell r="C1206">
            <v>-13848797</v>
          </cell>
          <cell r="D1206"/>
          <cell r="E1206"/>
          <cell r="F1206"/>
          <cell r="G1206"/>
        </row>
        <row r="1207">
          <cell r="A1207" t="str">
            <v>444319 Rezerva na poj.prémie</v>
          </cell>
          <cell r="B1207"/>
          <cell r="C1207">
            <v>-7694368</v>
          </cell>
          <cell r="D1207"/>
          <cell r="E1207"/>
          <cell r="F1207"/>
          <cell r="G1207"/>
        </row>
        <row r="1208">
          <cell r="A1208" t="str">
            <v>444319 Rezerva na poj.prémie a slevy-ZZ-CPV</v>
          </cell>
          <cell r="B1208"/>
          <cell r="C1208">
            <v>-7694368</v>
          </cell>
          <cell r="D1208"/>
          <cell r="E1208"/>
          <cell r="F1208"/>
          <cell r="G1208"/>
        </row>
        <row r="1209">
          <cell r="A1209" t="str">
            <v xml:space="preserve">444418 Rez. na poj.prémie a </v>
          </cell>
          <cell r="B1209"/>
          <cell r="C1209">
            <v>13848797</v>
          </cell>
          <cell r="D1209"/>
          <cell r="E1209"/>
          <cell r="F1209"/>
          <cell r="G1209"/>
        </row>
        <row r="1210">
          <cell r="A1210" t="str">
            <v>444418 Rez. na poj.prémie a slevy postoup.-PN-CPV</v>
          </cell>
          <cell r="B1210"/>
          <cell r="C1210">
            <v>13848797</v>
          </cell>
          <cell r="D1210"/>
          <cell r="E1210"/>
          <cell r="F1210"/>
          <cell r="G1210"/>
        </row>
        <row r="1211">
          <cell r="A1211" t="str">
            <v xml:space="preserve">444419 Rez. na poj.prémie a </v>
          </cell>
          <cell r="B1211"/>
          <cell r="C1211">
            <v>7694368</v>
          </cell>
          <cell r="D1211"/>
          <cell r="E1211"/>
          <cell r="F1211"/>
          <cell r="G1211"/>
        </row>
        <row r="1212">
          <cell r="A1212" t="str">
            <v>444419 Rez. na poj.prémie a slevy postoup.-ZZ-CPV</v>
          </cell>
          <cell r="B1212"/>
          <cell r="C1212">
            <v>7694368</v>
          </cell>
          <cell r="D1212"/>
          <cell r="E1212"/>
          <cell r="F1212"/>
          <cell r="G1212"/>
        </row>
        <row r="1213">
          <cell r="A1213" t="str">
            <v>446210 Rez.ŽP, je-li nositel</v>
          </cell>
          <cell r="B1213"/>
          <cell r="C1213">
            <v>-87409493.609999999</v>
          </cell>
          <cell r="D1213"/>
          <cell r="E1213"/>
          <cell r="F1213"/>
          <cell r="G1213"/>
        </row>
        <row r="1214">
          <cell r="A1214" t="str">
            <v>446210 Rez.ŽP, je-li nositelem.inv.riz.poj-UL-Sporobond</v>
          </cell>
          <cell r="B1214"/>
          <cell r="C1214">
            <v>-87409493.609999999</v>
          </cell>
          <cell r="D1214"/>
          <cell r="E1214"/>
          <cell r="F1214"/>
          <cell r="G1214"/>
        </row>
        <row r="1215">
          <cell r="A1215" t="str">
            <v>446220 Rez.ŽP, je-li nositel</v>
          </cell>
          <cell r="B1215"/>
          <cell r="C1215">
            <v>-22878970.93</v>
          </cell>
          <cell r="D1215"/>
          <cell r="E1215"/>
          <cell r="F1215"/>
          <cell r="G1215"/>
        </row>
        <row r="1216">
          <cell r="A1216" t="str">
            <v>446220 Rez.ŽP, je-li nositelem.inv.riz.poj-UL-Trendbond</v>
          </cell>
          <cell r="B1216"/>
          <cell r="C1216">
            <v>-22878970.93</v>
          </cell>
          <cell r="D1216"/>
          <cell r="E1216"/>
          <cell r="F1216"/>
          <cell r="G1216"/>
        </row>
        <row r="1217">
          <cell r="A1217" t="str">
            <v>446230 Rez.ŽP, je-li nositel</v>
          </cell>
          <cell r="B1217"/>
          <cell r="C1217">
            <v>-19599974.640000001</v>
          </cell>
          <cell r="D1217"/>
          <cell r="E1217"/>
          <cell r="F1217"/>
          <cell r="G1217"/>
        </row>
        <row r="1218">
          <cell r="A1218" t="str">
            <v>446230 Rez.ŽP, je-li nositelem.inv.riz.poj-UL-Sporotrend</v>
          </cell>
          <cell r="B1218"/>
          <cell r="C1218">
            <v>-19599974.640000001</v>
          </cell>
          <cell r="D1218"/>
          <cell r="E1218"/>
          <cell r="F1218"/>
          <cell r="G1218"/>
        </row>
        <row r="1219">
          <cell r="A1219" t="str">
            <v>446240 Rez.ŽP, je-li nositel</v>
          </cell>
          <cell r="B1219"/>
          <cell r="C1219">
            <v>-32799832.149999999</v>
          </cell>
          <cell r="D1219"/>
          <cell r="E1219"/>
          <cell r="F1219"/>
          <cell r="G1219"/>
        </row>
        <row r="1220">
          <cell r="A1220" t="str">
            <v>446240 Rez.ŽP, je-li nositelem.inv.riz.poj-UL-Top Stocks</v>
          </cell>
          <cell r="B1220"/>
          <cell r="C1220">
            <v>-32799832.149999999</v>
          </cell>
          <cell r="D1220"/>
          <cell r="E1220"/>
          <cell r="F1220"/>
          <cell r="G1220"/>
        </row>
        <row r="1221">
          <cell r="A1221" t="str">
            <v>446250 Rez.ŽP, je-li nositel</v>
          </cell>
          <cell r="B1221"/>
          <cell r="C1221">
            <v>-78204815.170000002</v>
          </cell>
          <cell r="D1221"/>
          <cell r="E1221"/>
          <cell r="F1221"/>
          <cell r="G1221"/>
        </row>
        <row r="1222">
          <cell r="A1222" t="str">
            <v>446250 Rez.ŽP, je-li nositelem.inv.riz.poj-UL-REICO nemov</v>
          </cell>
          <cell r="B1222"/>
          <cell r="C1222">
            <v>-78204815.170000002</v>
          </cell>
          <cell r="D1222"/>
          <cell r="E1222"/>
          <cell r="F1222"/>
          <cell r="G1222"/>
        </row>
        <row r="1223">
          <cell r="A1223" t="str">
            <v>446260 Rez.ŽP, je-li nositel</v>
          </cell>
          <cell r="B1223"/>
          <cell r="C1223">
            <v>-1954186.45</v>
          </cell>
          <cell r="D1223"/>
          <cell r="E1223"/>
          <cell r="F1223"/>
          <cell r="G1223"/>
        </row>
        <row r="1224">
          <cell r="A1224" t="str">
            <v>446260 Rez.ŽP, je-li nositelem.inv.riz.poj-UL- ESPA Stock</v>
          </cell>
          <cell r="B1224"/>
          <cell r="C1224">
            <v>-1954186.45</v>
          </cell>
          <cell r="D1224"/>
          <cell r="E1224"/>
          <cell r="F1224"/>
          <cell r="G1224"/>
        </row>
        <row r="1225">
          <cell r="A1225" t="str">
            <v>446270 Rez.ŽP, je-li nositel</v>
          </cell>
          <cell r="B1225"/>
          <cell r="C1225">
            <v>-13956529.58</v>
          </cell>
          <cell r="D1225"/>
          <cell r="E1225"/>
          <cell r="F1225"/>
          <cell r="G1225"/>
        </row>
        <row r="1226">
          <cell r="A1226" t="str">
            <v>446270 Rez.ŽP, je-li nositelem.inv.riz.poj-UL- ESPA Stock</v>
          </cell>
          <cell r="B1226"/>
          <cell r="C1226">
            <v>-13956529.58</v>
          </cell>
          <cell r="D1226"/>
          <cell r="E1226"/>
          <cell r="F1226"/>
          <cell r="G1226"/>
        </row>
        <row r="1227">
          <cell r="A1227" t="str">
            <v>446280 Rez.ŽP, je-li nositel</v>
          </cell>
          <cell r="B1227"/>
          <cell r="C1227">
            <v>-4349479.08</v>
          </cell>
          <cell r="D1227"/>
          <cell r="E1227"/>
          <cell r="F1227"/>
          <cell r="G1227"/>
        </row>
        <row r="1228">
          <cell r="A1228" t="str">
            <v>446280 Rez.ŽP, je-li nositelem.inv.riz.poj-UL-ESPA Stock</v>
          </cell>
          <cell r="B1228"/>
          <cell r="C1228">
            <v>-4349479.08</v>
          </cell>
          <cell r="D1228"/>
          <cell r="E1228"/>
          <cell r="F1228"/>
          <cell r="G1228"/>
        </row>
        <row r="1229">
          <cell r="A1229" t="str">
            <v>446290 Rez.ŽP, je-li nosit.i</v>
          </cell>
          <cell r="B1229"/>
          <cell r="C1229">
            <v>-5488168.4900000002</v>
          </cell>
          <cell r="D1229"/>
          <cell r="E1229"/>
          <cell r="F1229"/>
          <cell r="G1229"/>
        </row>
        <row r="1230">
          <cell r="A1230" t="str">
            <v>446290 Rez.ŽP, je-li nosit.inv.riz.poj-UL-ESPA StockEurop</v>
          </cell>
          <cell r="B1230"/>
          <cell r="C1230">
            <v>-5488168.4900000002</v>
          </cell>
          <cell r="D1230"/>
          <cell r="E1230"/>
          <cell r="F1230"/>
          <cell r="G1230"/>
        </row>
        <row r="1231">
          <cell r="A1231" t="str">
            <v>446310 Rez.ŽP, je-li nositel</v>
          </cell>
          <cell r="B1231"/>
          <cell r="C1231">
            <v>-3024672.57</v>
          </cell>
          <cell r="D1231"/>
          <cell r="E1231"/>
          <cell r="F1231"/>
          <cell r="G1231"/>
        </row>
        <row r="1232">
          <cell r="A1232" t="str">
            <v>446310 Rez.ŽP, je-li nositel.inv.riz.poj-UL- Partners Uni</v>
          </cell>
          <cell r="B1232"/>
          <cell r="C1232">
            <v>-3024672.57</v>
          </cell>
          <cell r="D1232"/>
          <cell r="E1232"/>
          <cell r="F1232"/>
          <cell r="G1232"/>
        </row>
        <row r="1233">
          <cell r="A1233" t="str">
            <v>446320 Rez.ŽP, je-li nositel</v>
          </cell>
          <cell r="B1233"/>
          <cell r="C1233">
            <v>-72203652.799999997</v>
          </cell>
          <cell r="D1233"/>
          <cell r="E1233"/>
          <cell r="F1233"/>
          <cell r="G1233"/>
        </row>
        <row r="1234">
          <cell r="A1234" t="str">
            <v>446320 Rez.ŽP, je-li nositelem.inv.riz.poj-UL-Stabilní pr</v>
          </cell>
          <cell r="B1234"/>
          <cell r="C1234">
            <v>-72203652.799999997</v>
          </cell>
          <cell r="D1234"/>
          <cell r="E1234"/>
          <cell r="F1234"/>
          <cell r="G1234"/>
        </row>
        <row r="1235">
          <cell r="A1235" t="str">
            <v>446321 Rez.ŽP, je-li nositel</v>
          </cell>
          <cell r="B1235"/>
          <cell r="C1235">
            <v>-67054990.109999999</v>
          </cell>
          <cell r="D1235"/>
          <cell r="E1235"/>
          <cell r="F1235"/>
          <cell r="G1235"/>
        </row>
        <row r="1236">
          <cell r="A1236" t="str">
            <v>446321 Rez.ŽP, je-li nositelem.inv.riz.poj-UL-Dynamický p</v>
          </cell>
          <cell r="B1236"/>
          <cell r="C1236">
            <v>-67054990.109999999</v>
          </cell>
          <cell r="D1236"/>
          <cell r="E1236"/>
          <cell r="F1236"/>
          <cell r="G1236"/>
        </row>
        <row r="1237">
          <cell r="A1237" t="str">
            <v>446322 Rez.ŽP, je-li nositel</v>
          </cell>
          <cell r="B1237"/>
          <cell r="C1237">
            <v>-298312912.54000002</v>
          </cell>
          <cell r="D1237"/>
          <cell r="E1237"/>
          <cell r="F1237"/>
          <cell r="G1237"/>
        </row>
        <row r="1238">
          <cell r="A1238" t="str">
            <v>446322 Rez.ŽP, je-li nositelem.inv.riz.poj-UL-akciový</v>
          </cell>
          <cell r="B1238"/>
          <cell r="C1238">
            <v>-298312912.54000002</v>
          </cell>
          <cell r="D1238"/>
          <cell r="E1238"/>
          <cell r="F1238"/>
          <cell r="G1238"/>
        </row>
        <row r="1239">
          <cell r="A1239" t="str">
            <v>446360 Rez.ŽP, je-li nositel</v>
          </cell>
          <cell r="B1239"/>
          <cell r="C1239">
            <v>-45566471.600000001</v>
          </cell>
          <cell r="D1239"/>
          <cell r="E1239"/>
          <cell r="F1239"/>
          <cell r="G1239"/>
        </row>
        <row r="1240">
          <cell r="A1240" t="str">
            <v>446360 Rez.ŽP, je-li nositelem.inv.riz.poj-UL- HF</v>
          </cell>
          <cell r="B1240"/>
          <cell r="C1240">
            <v>-45566471.600000001</v>
          </cell>
          <cell r="D1240"/>
          <cell r="E1240"/>
          <cell r="F1240"/>
          <cell r="G1240"/>
        </row>
        <row r="1241">
          <cell r="A1241" t="str">
            <v>446410 Rez.ŽP, je-li nositel</v>
          </cell>
          <cell r="B1241"/>
          <cell r="C1241">
            <v>-193230.94</v>
          </cell>
          <cell r="D1241"/>
          <cell r="E1241"/>
          <cell r="F1241"/>
          <cell r="G1241"/>
        </row>
        <row r="1242">
          <cell r="A1242" t="str">
            <v>446410 Rez.ŽP, je-li nositel.inv.riz.poj-UL- Conseq UL</v>
          </cell>
          <cell r="B1242"/>
          <cell r="C1242">
            <v>-193230.94</v>
          </cell>
          <cell r="D1242"/>
          <cell r="E1242"/>
          <cell r="F1242"/>
          <cell r="G1242"/>
        </row>
        <row r="1243">
          <cell r="A1243" t="str">
            <v>446500 Rez.ŽP, je-li nositel</v>
          </cell>
          <cell r="B1243"/>
          <cell r="C1243">
            <v>-2319419639.5799999</v>
          </cell>
          <cell r="D1243"/>
          <cell r="E1243"/>
          <cell r="F1243"/>
          <cell r="G1243"/>
        </row>
        <row r="1244">
          <cell r="A1244" t="str">
            <v>446500 Rez.ŽP, je-li nositelem.inv.riz.poj-UL-Premium</v>
          </cell>
          <cell r="B1244"/>
          <cell r="C1244">
            <v>-2319419639.5799999</v>
          </cell>
          <cell r="D1244"/>
          <cell r="E1244"/>
          <cell r="F1244"/>
          <cell r="G1244"/>
        </row>
        <row r="1245">
          <cell r="A1245" t="str">
            <v>449311 Rezerva na splnění zá</v>
          </cell>
          <cell r="B1245"/>
          <cell r="C1245">
            <v>-4540636.2</v>
          </cell>
          <cell r="D1245"/>
          <cell r="E1245"/>
          <cell r="F1245"/>
          <cell r="G1245"/>
        </row>
        <row r="1246">
          <cell r="A1246" t="str">
            <v>449311 Rezerva na splnění závaz. z použ. techn.úr.míry-KP</v>
          </cell>
          <cell r="B1246"/>
          <cell r="C1246">
            <v>-4540636.2</v>
          </cell>
          <cell r="D1246"/>
          <cell r="E1246"/>
          <cell r="F1246"/>
          <cell r="G1246"/>
        </row>
        <row r="1247">
          <cell r="A1247" t="str">
            <v>449312 Rezerva na splnění zá</v>
          </cell>
          <cell r="B1247"/>
          <cell r="C1247">
            <v>-61330758.759999998</v>
          </cell>
          <cell r="D1247"/>
          <cell r="E1247"/>
          <cell r="F1247"/>
          <cell r="G1247"/>
        </row>
        <row r="1248">
          <cell r="A1248" t="str">
            <v>449312 Rezerva na splnění závaz. z použ. techn.úr.míry-Sm</v>
          </cell>
          <cell r="B1248"/>
          <cell r="C1248">
            <v>-61330758.759999998</v>
          </cell>
          <cell r="D1248"/>
          <cell r="E1248"/>
          <cell r="F1248"/>
          <cell r="G1248"/>
        </row>
        <row r="1249">
          <cell r="A1249" t="str">
            <v>449313 Rezerva na splnění zá</v>
          </cell>
          <cell r="B1249"/>
          <cell r="C1249">
            <v>-11911463.23</v>
          </cell>
          <cell r="D1249"/>
          <cell r="E1249"/>
          <cell r="F1249"/>
          <cell r="G1249"/>
        </row>
        <row r="1250">
          <cell r="A1250" t="str">
            <v>449313 Rezerva na splnění závaz. z použ. techn.úr.míry-SV</v>
          </cell>
          <cell r="B1250"/>
          <cell r="C1250">
            <v>-11911463.23</v>
          </cell>
          <cell r="D1250"/>
          <cell r="E1250"/>
          <cell r="F1250"/>
          <cell r="G1250"/>
        </row>
        <row r="1251">
          <cell r="A1251" t="str">
            <v>449314 Rezerva na splnění zá</v>
          </cell>
          <cell r="B1251"/>
          <cell r="C1251">
            <v>-3684973.29</v>
          </cell>
          <cell r="D1251"/>
          <cell r="E1251"/>
          <cell r="F1251"/>
          <cell r="G1251"/>
        </row>
        <row r="1252">
          <cell r="A1252" t="str">
            <v>449314 Rezerva na splnění závaz. z použ. techn.úr.míry-Dů</v>
          </cell>
          <cell r="B1252"/>
          <cell r="C1252">
            <v>-3684973.29</v>
          </cell>
          <cell r="D1252"/>
          <cell r="E1252"/>
          <cell r="F1252"/>
          <cell r="G1252"/>
        </row>
        <row r="1253">
          <cell r="A1253" t="str">
            <v>449316 Rezerva na splnění zá</v>
          </cell>
          <cell r="B1253"/>
          <cell r="C1253">
            <v>-14458473.199999999</v>
          </cell>
          <cell r="D1253"/>
          <cell r="E1253"/>
          <cell r="F1253"/>
          <cell r="G1253"/>
        </row>
        <row r="1254">
          <cell r="A1254" t="str">
            <v>449316 Rezerva na splnění závaz. z použ. techn.úr.míry-ZU</v>
          </cell>
          <cell r="B1254"/>
          <cell r="C1254">
            <v>-14458473.199999999</v>
          </cell>
          <cell r="D1254"/>
          <cell r="E1254"/>
          <cell r="F1254"/>
          <cell r="G1254"/>
        </row>
        <row r="1255">
          <cell r="A1255" t="str">
            <v>449319 Rezerva na splnění zá</v>
          </cell>
          <cell r="B1255"/>
          <cell r="C1255">
            <v>-7625041.3899999997</v>
          </cell>
          <cell r="D1255"/>
          <cell r="E1255"/>
          <cell r="F1255"/>
          <cell r="G1255"/>
        </row>
        <row r="1256">
          <cell r="A1256" t="str">
            <v>449319 Rezerva na splnění závaz. z použ. techn.úr.míry-PH</v>
          </cell>
          <cell r="B1256"/>
          <cell r="C1256">
            <v>-7625041.3899999997</v>
          </cell>
          <cell r="D1256"/>
          <cell r="E1256"/>
          <cell r="F1256"/>
          <cell r="G1256"/>
        </row>
        <row r="1257">
          <cell r="A1257" t="str">
            <v>452100 Rezerva na daň z příj</v>
          </cell>
          <cell r="B1257"/>
          <cell r="C1257">
            <v>0</v>
          </cell>
          <cell r="D1257"/>
          <cell r="E1257"/>
          <cell r="F1257"/>
          <cell r="G1257"/>
        </row>
        <row r="1258">
          <cell r="A1258" t="str">
            <v>452100 Rezerva na daň z příjmů právnických osob</v>
          </cell>
          <cell r="B1258"/>
          <cell r="C1258">
            <v>0</v>
          </cell>
          <cell r="D1258"/>
          <cell r="E1258"/>
          <cell r="F1258"/>
          <cell r="G1258"/>
        </row>
        <row r="1259">
          <cell r="A1259" t="str">
            <v>461520 Depozita při pasivním</v>
          </cell>
          <cell r="B1259"/>
          <cell r="C1259">
            <v>-649352930.17999995</v>
          </cell>
          <cell r="D1259"/>
          <cell r="E1259"/>
          <cell r="F1259"/>
          <cell r="G1259"/>
        </row>
        <row r="1260">
          <cell r="A1260" t="str">
            <v>461520 Depozita při pasivním zajištění - VIG - ŽP</v>
          </cell>
          <cell r="B1260"/>
          <cell r="C1260">
            <v>-649352930.17999995</v>
          </cell>
          <cell r="D1260"/>
          <cell r="E1260"/>
          <cell r="F1260"/>
          <cell r="G1260"/>
        </row>
        <row r="1261">
          <cell r="A1261" t="str">
            <v>461521 Naběhlý nákl. úrok ze</v>
          </cell>
          <cell r="B1261"/>
          <cell r="C1261">
            <v>-1703756.95</v>
          </cell>
          <cell r="D1261"/>
          <cell r="E1261"/>
          <cell r="F1261"/>
          <cell r="G1261"/>
        </row>
        <row r="1262">
          <cell r="A1262" t="str">
            <v>461521 Naběhlý nákl. úrok ze zaj.depozita při pas.zaj.ŽP</v>
          </cell>
          <cell r="B1262"/>
          <cell r="C1262">
            <v>-1703756.95</v>
          </cell>
          <cell r="D1262"/>
          <cell r="E1262"/>
          <cell r="F1262"/>
          <cell r="G1262"/>
        </row>
        <row r="1263">
          <cell r="A1263" t="str">
            <v>461570 Depozita při pasivním</v>
          </cell>
          <cell r="B1263"/>
          <cell r="C1263">
            <v>-68154512.310000002</v>
          </cell>
          <cell r="D1263"/>
          <cell r="E1263"/>
          <cell r="F1263"/>
          <cell r="G1263"/>
        </row>
        <row r="1264">
          <cell r="A1264" t="str">
            <v>461570 Depozita při pasivním zajištění - VIG - NP</v>
          </cell>
          <cell r="B1264"/>
          <cell r="C1264">
            <v>-68154512.310000002</v>
          </cell>
          <cell r="D1264"/>
          <cell r="E1264"/>
          <cell r="F1264"/>
          <cell r="G1264"/>
        </row>
        <row r="1265">
          <cell r="A1265" t="str">
            <v>461571 Naběhlý nákl. úrok ze</v>
          </cell>
          <cell r="B1265"/>
          <cell r="C1265">
            <v>-191372.16</v>
          </cell>
          <cell r="D1265"/>
          <cell r="E1265"/>
          <cell r="F1265"/>
          <cell r="G1265"/>
        </row>
        <row r="1266">
          <cell r="A1266" t="str">
            <v>461571 Naběhlý nákl. úrok ze zaj.depozita při pas.zaj.NP</v>
          </cell>
          <cell r="B1266"/>
          <cell r="C1266">
            <v>-191372.16</v>
          </cell>
          <cell r="D1266"/>
          <cell r="E1266"/>
          <cell r="F1266"/>
          <cell r="G1266"/>
        </row>
        <row r="1267">
          <cell r="A1267" t="str">
            <v>501100 Pojistná plnění - než</v>
          </cell>
          <cell r="B1267"/>
          <cell r="C1267">
            <v>9532960</v>
          </cell>
          <cell r="D1267"/>
          <cell r="E1267"/>
          <cell r="F1267"/>
          <cell r="G1267"/>
        </row>
        <row r="1268">
          <cell r="A1268" t="str">
            <v>501100 Pojistná plnění - neživotní pojištění</v>
          </cell>
          <cell r="B1268"/>
          <cell r="C1268">
            <v>9532960</v>
          </cell>
          <cell r="D1268"/>
          <cell r="E1268"/>
          <cell r="F1268"/>
          <cell r="G1268"/>
        </row>
        <row r="1269">
          <cell r="A1269" t="str">
            <v>501120 Pojistná plnění - než</v>
          </cell>
          <cell r="B1269"/>
          <cell r="C1269">
            <v>37983257</v>
          </cell>
          <cell r="D1269"/>
          <cell r="E1269"/>
          <cell r="F1269"/>
          <cell r="G1269"/>
        </row>
        <row r="1270">
          <cell r="A1270" t="str">
            <v>501120 Pojistná plnění - než. úraz - PU vzn. v předch. le</v>
          </cell>
          <cell r="B1270"/>
          <cell r="C1270">
            <v>37983257</v>
          </cell>
          <cell r="D1270"/>
          <cell r="E1270"/>
          <cell r="F1270"/>
          <cell r="G1270"/>
        </row>
        <row r="1271">
          <cell r="A1271" t="str">
            <v>501180 Pojistná plnění - běž</v>
          </cell>
          <cell r="B1271"/>
          <cell r="C1271">
            <v>9169443.6699999999</v>
          </cell>
          <cell r="D1271"/>
          <cell r="E1271"/>
          <cell r="F1271"/>
          <cell r="G1271"/>
        </row>
        <row r="1272">
          <cell r="A1272" t="str">
            <v>501180 Pojistná plnění - běžný rok - CPV</v>
          </cell>
          <cell r="B1272"/>
          <cell r="C1272">
            <v>9169443.6699999999</v>
          </cell>
          <cell r="D1272"/>
          <cell r="E1272"/>
          <cell r="F1272"/>
          <cell r="G1272"/>
        </row>
        <row r="1273">
          <cell r="A1273" t="str">
            <v>501182 Pojistná plnění - pře</v>
          </cell>
          <cell r="B1273"/>
          <cell r="C1273">
            <v>62092751.740000002</v>
          </cell>
          <cell r="D1273"/>
          <cell r="E1273"/>
          <cell r="F1273"/>
          <cell r="G1273"/>
        </row>
        <row r="1274">
          <cell r="A1274" t="str">
            <v>501182 Pojistná plnění - předchozí rok - CPV</v>
          </cell>
          <cell r="B1274"/>
          <cell r="C1274">
            <v>62092751.740000002</v>
          </cell>
          <cell r="D1274"/>
          <cell r="E1274"/>
          <cell r="F1274"/>
          <cell r="G1274"/>
        </row>
        <row r="1275">
          <cell r="A1275" t="str">
            <v xml:space="preserve">501371 Tvorba dohad.položek </v>
          </cell>
          <cell r="B1275"/>
          <cell r="C1275">
            <v>1803.92</v>
          </cell>
          <cell r="D1275"/>
          <cell r="E1275"/>
          <cell r="F1275"/>
          <cell r="G1275"/>
        </row>
        <row r="1276">
          <cell r="A1276" t="str">
            <v>501371 Tvorba dohad.položek - služby k nájemnému</v>
          </cell>
          <cell r="B1276"/>
          <cell r="C1276">
            <v>1803.92</v>
          </cell>
          <cell r="D1276"/>
          <cell r="E1276"/>
          <cell r="F1276"/>
          <cell r="G1276"/>
        </row>
        <row r="1277">
          <cell r="A1277" t="str">
            <v>501410 Zákonné zdravotní poj</v>
          </cell>
          <cell r="B1277"/>
          <cell r="C1277">
            <v>19448</v>
          </cell>
          <cell r="D1277"/>
          <cell r="E1277"/>
          <cell r="F1277"/>
          <cell r="G1277"/>
        </row>
        <row r="1278">
          <cell r="A1278" t="str">
            <v>501410 Zákonné zdravotní pojištění</v>
          </cell>
          <cell r="B1278"/>
          <cell r="C1278">
            <v>19448</v>
          </cell>
          <cell r="D1278"/>
          <cell r="E1278"/>
          <cell r="F1278"/>
          <cell r="G1278"/>
        </row>
        <row r="1279">
          <cell r="A1279" t="str">
            <v>501420 Zákonné sociální poji</v>
          </cell>
          <cell r="B1279"/>
          <cell r="C1279">
            <v>54022.75</v>
          </cell>
          <cell r="D1279"/>
          <cell r="E1279"/>
          <cell r="F1279"/>
          <cell r="G1279"/>
        </row>
        <row r="1280">
          <cell r="A1280" t="str">
            <v>501420 Zákonné sociální pojištění</v>
          </cell>
          <cell r="B1280"/>
          <cell r="C1280">
            <v>54022.75</v>
          </cell>
          <cell r="D1280"/>
          <cell r="E1280"/>
          <cell r="F1280"/>
          <cell r="G1280"/>
        </row>
        <row r="1281">
          <cell r="A1281" t="str">
            <v xml:space="preserve">501510 Základní mzdy včetně </v>
          </cell>
          <cell r="B1281"/>
          <cell r="C1281">
            <v>134585</v>
          </cell>
          <cell r="D1281"/>
          <cell r="E1281"/>
          <cell r="F1281"/>
          <cell r="G1281"/>
        </row>
        <row r="1282">
          <cell r="A1282" t="str">
            <v>501510 Základní mzdy včetně příplatků a náhrad</v>
          </cell>
          <cell r="B1282"/>
          <cell r="C1282">
            <v>134585</v>
          </cell>
          <cell r="D1282"/>
          <cell r="E1282"/>
          <cell r="F1282"/>
          <cell r="G1282"/>
        </row>
        <row r="1283">
          <cell r="A1283" t="str">
            <v>501520 Prémie a odměny</v>
          </cell>
          <cell r="B1283"/>
          <cell r="C1283">
            <v>33075</v>
          </cell>
          <cell r="D1283"/>
          <cell r="E1283"/>
          <cell r="F1283"/>
          <cell r="G1283"/>
        </row>
        <row r="1284">
          <cell r="A1284" t="str">
            <v>501520 Prémie a odměny</v>
          </cell>
          <cell r="B1284"/>
          <cell r="C1284">
            <v>33075</v>
          </cell>
          <cell r="D1284"/>
          <cell r="E1284"/>
          <cell r="F1284"/>
          <cell r="G1284"/>
        </row>
        <row r="1285">
          <cell r="A1285" t="str">
            <v>501521 Nájemné</v>
          </cell>
          <cell r="B1285"/>
          <cell r="C1285">
            <v>14727.5</v>
          </cell>
          <cell r="D1285"/>
          <cell r="E1285"/>
          <cell r="F1285"/>
          <cell r="G1285"/>
        </row>
        <row r="1286">
          <cell r="A1286" t="str">
            <v>501521 Nájemné</v>
          </cell>
          <cell r="B1286"/>
          <cell r="C1286">
            <v>14727.5</v>
          </cell>
          <cell r="D1286"/>
          <cell r="E1286"/>
          <cell r="F1286"/>
          <cell r="G1286"/>
        </row>
        <row r="1287">
          <cell r="A1287" t="str">
            <v>501540 Provize likvidátora N</v>
          </cell>
          <cell r="B1287"/>
          <cell r="C1287">
            <v>39799</v>
          </cell>
          <cell r="D1287"/>
          <cell r="E1287"/>
          <cell r="F1287"/>
          <cell r="G1287"/>
        </row>
        <row r="1288">
          <cell r="A1288" t="str">
            <v>501540 Provize likvidátora NP</v>
          </cell>
          <cell r="B1288"/>
          <cell r="C1288">
            <v>39799</v>
          </cell>
          <cell r="D1288"/>
          <cell r="E1288"/>
          <cell r="F1288"/>
          <cell r="G1288"/>
        </row>
        <row r="1289">
          <cell r="A1289" t="str">
            <v>501560 Mimořádné mzdy</v>
          </cell>
          <cell r="B1289"/>
          <cell r="C1289">
            <v>5000</v>
          </cell>
          <cell r="D1289"/>
          <cell r="E1289"/>
          <cell r="F1289"/>
          <cell r="G1289"/>
        </row>
        <row r="1290">
          <cell r="A1290" t="str">
            <v>501560 Mimořádné mzdy</v>
          </cell>
          <cell r="B1290"/>
          <cell r="C1290">
            <v>5000</v>
          </cell>
          <cell r="D1290"/>
          <cell r="E1290"/>
          <cell r="F1290"/>
          <cell r="G1290"/>
        </row>
        <row r="1291">
          <cell r="A1291" t="str">
            <v>501611 Cestovné</v>
          </cell>
          <cell r="B1291"/>
          <cell r="C1291">
            <v>61</v>
          </cell>
          <cell r="D1291"/>
          <cell r="E1291"/>
          <cell r="F1291"/>
          <cell r="G1291"/>
        </row>
        <row r="1292">
          <cell r="A1292" t="str">
            <v>501611 Cestovné</v>
          </cell>
          <cell r="B1292"/>
          <cell r="C1292">
            <v>61</v>
          </cell>
          <cell r="D1292"/>
          <cell r="E1292"/>
          <cell r="F1292"/>
          <cell r="G1292"/>
        </row>
        <row r="1293">
          <cell r="A1293" t="str">
            <v>501630 Náklady na lékařské v</v>
          </cell>
          <cell r="B1293"/>
          <cell r="C1293">
            <v>158674</v>
          </cell>
          <cell r="D1293"/>
          <cell r="E1293"/>
          <cell r="F1293"/>
          <cell r="G1293"/>
        </row>
        <row r="1294">
          <cell r="A1294" t="str">
            <v>501630 Náklady na lékařské výkony při likvidaci PU</v>
          </cell>
          <cell r="B1294"/>
          <cell r="C1294">
            <v>158674</v>
          </cell>
          <cell r="D1294"/>
          <cell r="E1294"/>
          <cell r="F1294"/>
          <cell r="G1294"/>
        </row>
        <row r="1295">
          <cell r="A1295" t="str">
            <v>501650 Ostatní náklady nadli</v>
          </cell>
          <cell r="B1295"/>
          <cell r="C1295">
            <v>9600</v>
          </cell>
          <cell r="D1295"/>
          <cell r="E1295"/>
          <cell r="F1295"/>
          <cell r="G1295"/>
        </row>
        <row r="1296">
          <cell r="A1296" t="str">
            <v>501650 Ostatní náklady nadlimitní</v>
          </cell>
          <cell r="B1296"/>
          <cell r="C1296">
            <v>9600</v>
          </cell>
          <cell r="D1296"/>
          <cell r="E1296"/>
          <cell r="F1296"/>
          <cell r="G1296"/>
        </row>
        <row r="1297">
          <cell r="A1297" t="str">
            <v xml:space="preserve">501910 Poštovné - neživotní </v>
          </cell>
          <cell r="B1297"/>
          <cell r="C1297">
            <v>31372</v>
          </cell>
          <cell r="D1297"/>
          <cell r="E1297"/>
          <cell r="F1297"/>
          <cell r="G1297"/>
        </row>
        <row r="1298">
          <cell r="A1298" t="str">
            <v>501910 Poštovné - neživotní pojištění</v>
          </cell>
          <cell r="B1298"/>
          <cell r="C1298">
            <v>31372</v>
          </cell>
          <cell r="D1298"/>
          <cell r="E1298"/>
          <cell r="F1298"/>
          <cell r="G1298"/>
        </row>
        <row r="1299">
          <cell r="A1299" t="str">
            <v>501930 Poplatky za vedení šk</v>
          </cell>
          <cell r="B1299"/>
          <cell r="C1299">
            <v>4788</v>
          </cell>
          <cell r="D1299"/>
          <cell r="E1299"/>
          <cell r="F1299"/>
          <cell r="G1299"/>
        </row>
        <row r="1300">
          <cell r="A1300" t="str">
            <v>501930 Poplatky za vedení škodního účtu - NP</v>
          </cell>
          <cell r="B1300"/>
          <cell r="C1300">
            <v>4788</v>
          </cell>
          <cell r="D1300"/>
          <cell r="E1300"/>
          <cell r="F1300"/>
          <cell r="G1300"/>
        </row>
        <row r="1301">
          <cell r="A1301" t="str">
            <v>501953 Příspěvek na penzijní</v>
          </cell>
          <cell r="B1301"/>
          <cell r="C1301">
            <v>3000</v>
          </cell>
          <cell r="D1301"/>
          <cell r="E1301"/>
          <cell r="F1301"/>
          <cell r="G1301"/>
        </row>
        <row r="1302">
          <cell r="A1302" t="str">
            <v>501953 Příspěvek na penzijní připojištění zaměstnanců daň</v>
          </cell>
          <cell r="B1302"/>
          <cell r="C1302">
            <v>3000</v>
          </cell>
          <cell r="D1302"/>
          <cell r="E1302"/>
          <cell r="F1302"/>
          <cell r="G1302"/>
        </row>
        <row r="1303">
          <cell r="A1303" t="str">
            <v>501980 Náklady na závodní st</v>
          </cell>
          <cell r="B1303"/>
          <cell r="C1303">
            <v>4972</v>
          </cell>
          <cell r="D1303"/>
          <cell r="E1303"/>
          <cell r="F1303"/>
          <cell r="G1303"/>
        </row>
        <row r="1304">
          <cell r="A1304" t="str">
            <v>501980 Náklady na závodní stravování</v>
          </cell>
          <cell r="B1304"/>
          <cell r="C1304">
            <v>4972</v>
          </cell>
          <cell r="D1304"/>
          <cell r="E1304"/>
          <cell r="F1304"/>
          <cell r="G1304"/>
        </row>
        <row r="1305">
          <cell r="A1305" t="str">
            <v>502180 PU postoup. zaj. - bě</v>
          </cell>
          <cell r="B1305"/>
          <cell r="C1305">
            <v>-9169443.6699999999</v>
          </cell>
          <cell r="D1305"/>
          <cell r="E1305"/>
          <cell r="F1305"/>
          <cell r="G1305"/>
        </row>
        <row r="1306">
          <cell r="A1306" t="str">
            <v>502180 PU postoup. zaj. - běžný rok - CPV</v>
          </cell>
          <cell r="B1306"/>
          <cell r="C1306">
            <v>-9169443.6699999999</v>
          </cell>
          <cell r="D1306"/>
          <cell r="E1306"/>
          <cell r="F1306"/>
          <cell r="G1306"/>
        </row>
        <row r="1307">
          <cell r="A1307" t="str">
            <v>502182 PU postoup. zaj. - CP</v>
          </cell>
          <cell r="B1307"/>
          <cell r="C1307">
            <v>-62092751.740000002</v>
          </cell>
          <cell r="D1307"/>
          <cell r="E1307"/>
          <cell r="F1307"/>
          <cell r="G1307"/>
        </row>
        <row r="1308">
          <cell r="A1308" t="str">
            <v>502182 PU postoup. zaj. - CPV -předchozí rok</v>
          </cell>
          <cell r="B1308"/>
          <cell r="C1308">
            <v>-62092751.740000002</v>
          </cell>
          <cell r="D1308"/>
          <cell r="E1308"/>
          <cell r="F1308"/>
          <cell r="G1308"/>
        </row>
        <row r="1309">
          <cell r="A1309" t="str">
            <v>502520 Podíl zajišťovatelů n</v>
          </cell>
          <cell r="B1309"/>
          <cell r="C1309">
            <v>-4692240</v>
          </cell>
          <cell r="D1309"/>
          <cell r="E1309"/>
          <cell r="F1309"/>
          <cell r="G1309"/>
        </row>
        <row r="1310">
          <cell r="A1310" t="str">
            <v>502520 Podíl zajišťovatelů na PU - VIG - běžný rok</v>
          </cell>
          <cell r="B1310"/>
          <cell r="C1310">
            <v>-4692240</v>
          </cell>
          <cell r="D1310"/>
          <cell r="E1310"/>
          <cell r="F1310"/>
          <cell r="G1310"/>
        </row>
        <row r="1311">
          <cell r="A1311" t="str">
            <v>502523 Podíl zajišťovatelů n</v>
          </cell>
          <cell r="B1311"/>
          <cell r="C1311">
            <v>-13919148.5</v>
          </cell>
          <cell r="D1311"/>
          <cell r="E1311"/>
          <cell r="F1311"/>
          <cell r="G1311"/>
        </row>
        <row r="1312">
          <cell r="A1312" t="str">
            <v>502523 Podíl zajišťovatelů na PU - VIG - předch. rok</v>
          </cell>
          <cell r="B1312"/>
          <cell r="C1312">
            <v>-13919148.5</v>
          </cell>
          <cell r="D1312"/>
          <cell r="E1312"/>
          <cell r="F1312"/>
          <cell r="G1312"/>
        </row>
        <row r="1313">
          <cell r="A1313" t="str">
            <v>503100 Tvorba rezervy na poj</v>
          </cell>
          <cell r="B1313"/>
          <cell r="C1313">
            <v>15668879</v>
          </cell>
          <cell r="D1313"/>
          <cell r="E1313"/>
          <cell r="F1313"/>
          <cell r="G1313"/>
        </row>
        <row r="1314">
          <cell r="A1314" t="str">
            <v>503100 Tvorba rezervy na pojistná plnění - NP</v>
          </cell>
          <cell r="B1314"/>
          <cell r="C1314">
            <v>15668879</v>
          </cell>
          <cell r="D1314"/>
          <cell r="E1314"/>
          <cell r="F1314"/>
          <cell r="G1314"/>
        </row>
        <row r="1315">
          <cell r="A1315" t="str">
            <v>503120 Tvorba rezervy na poj</v>
          </cell>
          <cell r="B1315"/>
          <cell r="C1315">
            <v>26925893</v>
          </cell>
          <cell r="D1315"/>
          <cell r="E1315"/>
          <cell r="F1315"/>
          <cell r="G1315"/>
        </row>
        <row r="1316">
          <cell r="A1316" t="str">
            <v>503120 Tvorba rezervy na pojistná plnění - předch.roky</v>
          </cell>
          <cell r="B1316"/>
          <cell r="C1316">
            <v>26925893</v>
          </cell>
          <cell r="D1316"/>
          <cell r="E1316"/>
          <cell r="F1316"/>
          <cell r="G1316"/>
        </row>
        <row r="1317">
          <cell r="A1317" t="str">
            <v>503180 Tvorba rezervy na poj</v>
          </cell>
          <cell r="B1317"/>
          <cell r="C1317">
            <v>36405807</v>
          </cell>
          <cell r="D1317"/>
          <cell r="E1317"/>
          <cell r="F1317"/>
          <cell r="G1317"/>
        </row>
        <row r="1318">
          <cell r="A1318" t="str">
            <v>503180 Tvorba rezervy na poj.plnění ohláš.-běžný rok-CPV</v>
          </cell>
          <cell r="B1318"/>
          <cell r="C1318">
            <v>36405807</v>
          </cell>
          <cell r="D1318"/>
          <cell r="E1318"/>
          <cell r="F1318"/>
          <cell r="G1318"/>
        </row>
        <row r="1319">
          <cell r="A1319" t="str">
            <v>503182 Tvorba rezervy na poj</v>
          </cell>
          <cell r="B1319"/>
          <cell r="C1319">
            <v>51197047</v>
          </cell>
          <cell r="D1319"/>
          <cell r="E1319"/>
          <cell r="F1319"/>
          <cell r="G1319"/>
        </row>
        <row r="1320">
          <cell r="A1320" t="str">
            <v>503182 Tvorba rezervy na poj.plnění ohláš.-předch.rok-CPV</v>
          </cell>
          <cell r="B1320"/>
          <cell r="C1320">
            <v>51197047</v>
          </cell>
          <cell r="D1320"/>
          <cell r="E1320"/>
          <cell r="F1320"/>
          <cell r="G1320"/>
        </row>
        <row r="1321">
          <cell r="A1321" t="str">
            <v>503200 Tvorba rezervy IBNR -</v>
          </cell>
          <cell r="B1321"/>
          <cell r="C1321">
            <v>37306769.240000002</v>
          </cell>
          <cell r="D1321"/>
          <cell r="E1321"/>
          <cell r="F1321"/>
          <cell r="G1321"/>
        </row>
        <row r="1322">
          <cell r="A1322" t="str">
            <v>503200 Tvorba rezervy IBNR - NP</v>
          </cell>
          <cell r="B1322"/>
          <cell r="C1322">
            <v>37306769.240000002</v>
          </cell>
          <cell r="D1322"/>
          <cell r="E1322"/>
          <cell r="F1322"/>
          <cell r="G1322"/>
        </row>
        <row r="1323">
          <cell r="A1323" t="str">
            <v>503220 Tvorba rezervy IBNR -</v>
          </cell>
          <cell r="B1323"/>
          <cell r="C1323">
            <v>58949407.359999999</v>
          </cell>
          <cell r="D1323"/>
          <cell r="E1323"/>
          <cell r="F1323"/>
          <cell r="G1323"/>
        </row>
        <row r="1324">
          <cell r="A1324" t="str">
            <v>503220 Tvorba rezervy IBNR - předch. roky</v>
          </cell>
          <cell r="B1324"/>
          <cell r="C1324">
            <v>58949407.359999999</v>
          </cell>
          <cell r="D1324"/>
          <cell r="E1324"/>
          <cell r="F1324"/>
          <cell r="G1324"/>
        </row>
        <row r="1325">
          <cell r="A1325" t="str">
            <v>503280 Tvorba rezervy na poj</v>
          </cell>
          <cell r="B1325"/>
          <cell r="C1325">
            <v>26126980.530000001</v>
          </cell>
          <cell r="D1325"/>
          <cell r="E1325"/>
          <cell r="F1325"/>
          <cell r="G1325"/>
        </row>
        <row r="1326">
          <cell r="A1326" t="str">
            <v>503280 Tvorba rezervy na poj.plnění-neohl.-běžný rok-CPV</v>
          </cell>
          <cell r="B1326"/>
          <cell r="C1326">
            <v>26126980.530000001</v>
          </cell>
          <cell r="D1326"/>
          <cell r="E1326"/>
          <cell r="F1326"/>
          <cell r="G1326"/>
        </row>
        <row r="1327">
          <cell r="A1327" t="str">
            <v>503282 Tvorba rezervy na poj</v>
          </cell>
          <cell r="B1327"/>
          <cell r="C1327">
            <v>0</v>
          </cell>
          <cell r="D1327"/>
          <cell r="E1327"/>
          <cell r="F1327"/>
          <cell r="G1327"/>
        </row>
        <row r="1328">
          <cell r="A1328" t="str">
            <v>503282 Tvorba rezervy na poj.plnění-neohl.-předch.rok-CPV</v>
          </cell>
          <cell r="B1328"/>
          <cell r="C1328">
            <v>0</v>
          </cell>
          <cell r="D1328"/>
          <cell r="E1328"/>
          <cell r="F1328"/>
          <cell r="G1328"/>
        </row>
        <row r="1329">
          <cell r="A1329" t="str">
            <v>504123 Tvorba RBNS  postoupe</v>
          </cell>
          <cell r="B1329"/>
          <cell r="C1329">
            <v>-6062887.5</v>
          </cell>
          <cell r="D1329"/>
          <cell r="E1329"/>
          <cell r="F1329"/>
          <cell r="G1329"/>
        </row>
        <row r="1330">
          <cell r="A1330" t="str">
            <v>504123 Tvorba RBNS  postoupená zaj.-přech.rok- VIG NP</v>
          </cell>
          <cell r="B1330"/>
          <cell r="C1330">
            <v>-6062887.5</v>
          </cell>
          <cell r="D1330"/>
          <cell r="E1330"/>
          <cell r="F1330"/>
          <cell r="G1330"/>
        </row>
        <row r="1331">
          <cell r="A1331" t="str">
            <v>504125 Tvorba RBNS  postoupe</v>
          </cell>
          <cell r="B1331"/>
          <cell r="C1331">
            <v>-4672636</v>
          </cell>
          <cell r="D1331"/>
          <cell r="E1331"/>
          <cell r="F1331"/>
          <cell r="G1331"/>
        </row>
        <row r="1332">
          <cell r="A1332" t="str">
            <v>504125 Tvorba RBNS  postoupená zaj.-běž.rok- VIG NP</v>
          </cell>
          <cell r="B1332"/>
          <cell r="C1332">
            <v>-4672636</v>
          </cell>
          <cell r="D1332"/>
          <cell r="E1332"/>
          <cell r="F1332"/>
          <cell r="G1332"/>
        </row>
        <row r="1333">
          <cell r="A1333" t="str">
            <v>504180 Tvorba rez.na poj.pln</v>
          </cell>
          <cell r="B1333"/>
          <cell r="C1333">
            <v>-35349916</v>
          </cell>
          <cell r="D1333"/>
          <cell r="E1333"/>
          <cell r="F1333"/>
          <cell r="G1333"/>
        </row>
        <row r="1334">
          <cell r="A1334" t="str">
            <v>504180 Tvorba rez.na poj.plnění ohláš.-běž.rok-postoupCPV</v>
          </cell>
          <cell r="B1334"/>
          <cell r="C1334">
            <v>-35349916</v>
          </cell>
          <cell r="D1334"/>
          <cell r="E1334"/>
          <cell r="F1334"/>
          <cell r="G1334"/>
        </row>
        <row r="1335">
          <cell r="A1335" t="str">
            <v>504182 Tvorba rez.na poj.pln</v>
          </cell>
          <cell r="B1335"/>
          <cell r="C1335">
            <v>-37285058</v>
          </cell>
          <cell r="D1335"/>
          <cell r="E1335"/>
          <cell r="F1335"/>
          <cell r="G1335"/>
        </row>
        <row r="1336">
          <cell r="A1336" t="str">
            <v>504182 Tvorba rez.na poj.plnění ohláš.-předch.rok-postCPV</v>
          </cell>
          <cell r="B1336"/>
          <cell r="C1336">
            <v>-37285058</v>
          </cell>
          <cell r="D1336"/>
          <cell r="E1336"/>
          <cell r="F1336"/>
          <cell r="G1336"/>
        </row>
        <row r="1337">
          <cell r="A1337" t="str">
            <v>504223 Tvorba rezervy IBNR -</v>
          </cell>
          <cell r="B1337"/>
          <cell r="C1337">
            <v>9499132.9600000009</v>
          </cell>
          <cell r="D1337"/>
          <cell r="E1337"/>
          <cell r="F1337"/>
          <cell r="G1337"/>
        </row>
        <row r="1338">
          <cell r="A1338" t="str">
            <v>504223 Tvorba rezervy IBNR - postoup.VIG - předch.rok- NP</v>
          </cell>
          <cell r="B1338"/>
          <cell r="C1338">
            <v>9499132.9600000009</v>
          </cell>
          <cell r="D1338"/>
          <cell r="E1338"/>
          <cell r="F1338"/>
          <cell r="G1338"/>
        </row>
        <row r="1339">
          <cell r="A1339" t="str">
            <v>504225 Tvorba rezervy IBNR -</v>
          </cell>
          <cell r="B1339"/>
          <cell r="C1339">
            <v>-21626477.050000001</v>
          </cell>
          <cell r="D1339"/>
          <cell r="E1339"/>
          <cell r="F1339"/>
          <cell r="G1339"/>
        </row>
        <row r="1340">
          <cell r="A1340" t="str">
            <v>504225 Tvorba rezervy IBNR - postoup.VIG - běžný rok- NP</v>
          </cell>
          <cell r="B1340"/>
          <cell r="C1340">
            <v>-21626477.050000001</v>
          </cell>
          <cell r="D1340"/>
          <cell r="E1340"/>
          <cell r="F1340"/>
          <cell r="G1340"/>
        </row>
        <row r="1341">
          <cell r="A1341" t="str">
            <v>504282 Tvorba rez.na poj.pln</v>
          </cell>
          <cell r="B1341"/>
          <cell r="C1341">
            <v>0</v>
          </cell>
          <cell r="D1341"/>
          <cell r="E1341"/>
          <cell r="F1341"/>
          <cell r="G1341"/>
        </row>
        <row r="1342">
          <cell r="A1342" t="str">
            <v>504282 Tvorba rez.na poj.plnění-neohl.-předch.rok-postCPV</v>
          </cell>
          <cell r="B1342"/>
          <cell r="C1342">
            <v>0</v>
          </cell>
          <cell r="D1342"/>
          <cell r="E1342"/>
          <cell r="F1342"/>
          <cell r="G1342"/>
        </row>
        <row r="1343">
          <cell r="A1343" t="str">
            <v>505100 Tvorba rezervy na nez</v>
          </cell>
          <cell r="B1343"/>
          <cell r="C1343">
            <v>74353211</v>
          </cell>
          <cell r="D1343"/>
          <cell r="E1343"/>
          <cell r="F1343"/>
          <cell r="G1343"/>
        </row>
        <row r="1344">
          <cell r="A1344" t="str">
            <v>505100 Tvorba rezervy na nezasloužené pojistné - NP</v>
          </cell>
          <cell r="B1344"/>
          <cell r="C1344">
            <v>74353211</v>
          </cell>
          <cell r="D1344"/>
          <cell r="E1344"/>
          <cell r="F1344"/>
          <cell r="G1344"/>
        </row>
        <row r="1345">
          <cell r="A1345" t="str">
            <v>506520 Tvorba rezervy na nez</v>
          </cell>
          <cell r="B1345"/>
          <cell r="C1345">
            <v>-28364598</v>
          </cell>
          <cell r="D1345"/>
          <cell r="E1345"/>
          <cell r="F1345"/>
          <cell r="G1345"/>
        </row>
        <row r="1346">
          <cell r="A1346" t="str">
            <v>506520 Tvorba rezervy na nezasl. pojistné-post.-VIG-NP</v>
          </cell>
          <cell r="B1346"/>
          <cell r="C1346">
            <v>-28364598</v>
          </cell>
          <cell r="D1346"/>
          <cell r="E1346"/>
          <cell r="F1346"/>
          <cell r="G1346"/>
        </row>
        <row r="1347">
          <cell r="A1347" t="str">
            <v xml:space="preserve">507180 Tvorba rez.na prémie </v>
          </cell>
          <cell r="B1347"/>
          <cell r="C1347">
            <v>153111450.38</v>
          </cell>
          <cell r="D1347"/>
          <cell r="E1347"/>
          <cell r="F1347"/>
          <cell r="G1347"/>
        </row>
        <row r="1348">
          <cell r="A1348" t="str">
            <v>507180 Tvorba rez.na prémie a slevy-bonus CPV</v>
          </cell>
          <cell r="B1348"/>
          <cell r="C1348">
            <v>153111450.38</v>
          </cell>
          <cell r="D1348"/>
          <cell r="E1348"/>
          <cell r="F1348"/>
          <cell r="G1348"/>
        </row>
        <row r="1349">
          <cell r="A1349" t="str">
            <v xml:space="preserve">507910 Tvorba rez.na prémie </v>
          </cell>
          <cell r="B1349"/>
          <cell r="C1349">
            <v>1235960.1000000001</v>
          </cell>
          <cell r="D1349"/>
          <cell r="E1349"/>
          <cell r="F1349"/>
          <cell r="G1349"/>
        </row>
        <row r="1350">
          <cell r="A1350" t="str">
            <v>507910 Tvorba rez.na prémie a slevy-bonus ČSÚP</v>
          </cell>
          <cell r="B1350"/>
          <cell r="C1350">
            <v>1235960.1000000001</v>
          </cell>
          <cell r="D1350"/>
          <cell r="E1350"/>
          <cell r="F1350"/>
          <cell r="G1350"/>
        </row>
        <row r="1351">
          <cell r="A1351" t="str">
            <v>508180 Tvorba rez.na prém. a</v>
          </cell>
          <cell r="B1351"/>
          <cell r="C1351">
            <v>-153111325.22</v>
          </cell>
          <cell r="D1351"/>
          <cell r="E1351"/>
          <cell r="F1351"/>
          <cell r="G1351"/>
        </row>
        <row r="1352">
          <cell r="A1352" t="str">
            <v>508180 Tvorba rez.na prém. a slevy-bonus postoup.CPV</v>
          </cell>
          <cell r="B1352"/>
          <cell r="C1352">
            <v>-153111325.22</v>
          </cell>
          <cell r="D1352"/>
          <cell r="E1352"/>
          <cell r="F1352"/>
          <cell r="G1352"/>
        </row>
        <row r="1353">
          <cell r="A1353" t="str">
            <v>511260 Náklady na reprezenta</v>
          </cell>
          <cell r="B1353"/>
          <cell r="C1353">
            <v>0</v>
          </cell>
          <cell r="D1353"/>
          <cell r="E1353"/>
          <cell r="F1353"/>
          <cell r="G1353"/>
        </row>
        <row r="1354">
          <cell r="A1354" t="str">
            <v>511260 Náklady na reprezentaci - nedaňové - NP</v>
          </cell>
          <cell r="B1354"/>
          <cell r="C1354">
            <v>0</v>
          </cell>
          <cell r="D1354"/>
          <cell r="E1354"/>
          <cell r="F1354"/>
          <cell r="G1354"/>
        </row>
        <row r="1355">
          <cell r="A1355" t="str">
            <v>511360 Spotřeba energií a vo</v>
          </cell>
          <cell r="B1355"/>
          <cell r="C1355">
            <v>-4837.0600000000004</v>
          </cell>
          <cell r="D1355"/>
          <cell r="E1355"/>
          <cell r="F1355"/>
          <cell r="G1355"/>
        </row>
        <row r="1356">
          <cell r="A1356" t="str">
            <v>511360 Spotřeba energií a vody</v>
          </cell>
          <cell r="B1356"/>
          <cell r="C1356">
            <v>-4837.0600000000004</v>
          </cell>
          <cell r="D1356"/>
          <cell r="E1356"/>
          <cell r="F1356"/>
          <cell r="G1356"/>
        </row>
        <row r="1357">
          <cell r="A1357" t="str">
            <v xml:space="preserve">511371 Tvorba dohad.položek </v>
          </cell>
          <cell r="B1357"/>
          <cell r="C1357">
            <v>17383.36</v>
          </cell>
          <cell r="D1357"/>
          <cell r="E1357"/>
          <cell r="F1357"/>
          <cell r="G1357"/>
        </row>
        <row r="1358">
          <cell r="A1358" t="str">
            <v>511371 Tvorba dohad.položek - služby k nájemnému</v>
          </cell>
          <cell r="B1358"/>
          <cell r="C1358">
            <v>17383.36</v>
          </cell>
          <cell r="D1358"/>
          <cell r="E1358"/>
          <cell r="F1358"/>
          <cell r="G1358"/>
        </row>
        <row r="1359">
          <cell r="A1359" t="str">
            <v xml:space="preserve">511399 Náhr. nákl. z ukonč. </v>
          </cell>
          <cell r="B1359"/>
          <cell r="C1359">
            <v>-2888</v>
          </cell>
          <cell r="D1359"/>
          <cell r="E1359"/>
          <cell r="F1359"/>
          <cell r="G1359"/>
        </row>
        <row r="1360">
          <cell r="A1360" t="str">
            <v>511399 Náhr. nákl. z ukonč. poj. smluv</v>
          </cell>
          <cell r="B1360"/>
          <cell r="C1360">
            <v>-2888</v>
          </cell>
          <cell r="D1360"/>
          <cell r="E1360"/>
          <cell r="F1360"/>
          <cell r="G1360"/>
        </row>
        <row r="1361">
          <cell r="A1361" t="str">
            <v>511400 Provize externí první</v>
          </cell>
          <cell r="B1361"/>
          <cell r="C1361">
            <v>210402</v>
          </cell>
          <cell r="D1361"/>
          <cell r="E1361"/>
          <cell r="F1361"/>
          <cell r="G1361"/>
        </row>
        <row r="1362">
          <cell r="A1362" t="str">
            <v>511400 Provize externí první - neživotní pojištění</v>
          </cell>
          <cell r="B1362"/>
          <cell r="C1362">
            <v>210402</v>
          </cell>
          <cell r="D1362"/>
          <cell r="E1362"/>
          <cell r="F1362"/>
          <cell r="G1362"/>
        </row>
        <row r="1363">
          <cell r="A1363" t="str">
            <v>511410 Zákonné zdravotní poj</v>
          </cell>
          <cell r="B1363"/>
          <cell r="C1363">
            <v>43936.1</v>
          </cell>
          <cell r="D1363"/>
          <cell r="E1363"/>
          <cell r="F1363"/>
          <cell r="G1363"/>
        </row>
        <row r="1364">
          <cell r="A1364" t="str">
            <v>511410 Zákonné zdravotní pojištění</v>
          </cell>
          <cell r="B1364"/>
          <cell r="C1364">
            <v>43936.1</v>
          </cell>
          <cell r="D1364"/>
          <cell r="E1364"/>
          <cell r="F1364"/>
          <cell r="G1364"/>
        </row>
        <row r="1365">
          <cell r="A1365" t="str">
            <v>511420 Zákonné sociální poji</v>
          </cell>
          <cell r="B1365"/>
          <cell r="C1365">
            <v>99546</v>
          </cell>
          <cell r="D1365"/>
          <cell r="E1365"/>
          <cell r="F1365"/>
          <cell r="G1365"/>
        </row>
        <row r="1366">
          <cell r="A1366" t="str">
            <v>511420 Zákonné sociální pojištění</v>
          </cell>
          <cell r="B1366"/>
          <cell r="C1366">
            <v>99546</v>
          </cell>
          <cell r="D1366"/>
          <cell r="E1366"/>
          <cell r="F1366"/>
          <cell r="G1366"/>
        </row>
        <row r="1367">
          <cell r="A1367" t="str">
            <v>511450 Provize za zprostřed.</v>
          </cell>
          <cell r="B1367"/>
          <cell r="C1367">
            <v>0</v>
          </cell>
          <cell r="D1367"/>
          <cell r="E1367"/>
          <cell r="F1367"/>
          <cell r="G1367"/>
        </row>
        <row r="1368">
          <cell r="A1368" t="str">
            <v>511450 Provize za zprostřed. pojištění Kooperativy</v>
          </cell>
          <cell r="B1368"/>
          <cell r="C1368">
            <v>0</v>
          </cell>
          <cell r="D1368"/>
          <cell r="E1368"/>
          <cell r="F1368"/>
          <cell r="G1368"/>
        </row>
        <row r="1369">
          <cell r="A1369" t="str">
            <v xml:space="preserve">511510 Základní mzdy včetně </v>
          </cell>
          <cell r="B1369"/>
          <cell r="C1369">
            <v>371321</v>
          </cell>
          <cell r="D1369"/>
          <cell r="E1369"/>
          <cell r="F1369"/>
          <cell r="G1369"/>
        </row>
        <row r="1370">
          <cell r="A1370" t="str">
            <v>511510 Základní mzdy včetně příplatků a náhrad</v>
          </cell>
          <cell r="B1370"/>
          <cell r="C1370">
            <v>371321</v>
          </cell>
          <cell r="D1370"/>
          <cell r="E1370"/>
          <cell r="F1370"/>
          <cell r="G1370"/>
        </row>
        <row r="1371">
          <cell r="A1371" t="str">
            <v>511512 Telekomunikační služb</v>
          </cell>
          <cell r="B1371"/>
          <cell r="C1371">
            <v>5910.51</v>
          </cell>
          <cell r="D1371"/>
          <cell r="E1371"/>
          <cell r="F1371"/>
          <cell r="G1371"/>
        </row>
        <row r="1372">
          <cell r="A1372" t="str">
            <v>511512 Telekomunikační služby</v>
          </cell>
          <cell r="B1372"/>
          <cell r="C1372">
            <v>5910.51</v>
          </cell>
          <cell r="D1372"/>
          <cell r="E1372"/>
          <cell r="F1372"/>
          <cell r="G1372"/>
        </row>
        <row r="1373">
          <cell r="A1373" t="str">
            <v>511520 Prémie a odměny</v>
          </cell>
          <cell r="B1373"/>
          <cell r="C1373">
            <v>0</v>
          </cell>
          <cell r="D1373"/>
          <cell r="E1373"/>
          <cell r="F1373"/>
          <cell r="G1373"/>
        </row>
        <row r="1374">
          <cell r="A1374" t="str">
            <v>511520 Prémie a odměny</v>
          </cell>
          <cell r="B1374"/>
          <cell r="C1374">
            <v>0</v>
          </cell>
          <cell r="D1374"/>
          <cell r="E1374"/>
          <cell r="F1374"/>
          <cell r="G1374"/>
        </row>
        <row r="1375">
          <cell r="A1375" t="str">
            <v>511521 Nájemné</v>
          </cell>
          <cell r="B1375"/>
          <cell r="C1375">
            <v>57108.89</v>
          </cell>
          <cell r="D1375"/>
          <cell r="E1375"/>
          <cell r="F1375"/>
          <cell r="G1375"/>
        </row>
        <row r="1376">
          <cell r="A1376" t="str">
            <v>511521 Nájemné</v>
          </cell>
          <cell r="B1376"/>
          <cell r="C1376">
            <v>57108.89</v>
          </cell>
          <cell r="D1376"/>
          <cell r="E1376"/>
          <cell r="F1376"/>
          <cell r="G1376"/>
        </row>
        <row r="1377">
          <cell r="A1377" t="str">
            <v>511523 Nájemné ostatní</v>
          </cell>
          <cell r="B1377"/>
          <cell r="C1377">
            <v>445.26</v>
          </cell>
          <cell r="D1377"/>
          <cell r="E1377"/>
          <cell r="F1377"/>
          <cell r="G1377"/>
        </row>
        <row r="1378">
          <cell r="A1378" t="str">
            <v>511523 Nájemné ostatní</v>
          </cell>
          <cell r="B1378"/>
          <cell r="C1378">
            <v>445.26</v>
          </cell>
          <cell r="D1378"/>
          <cell r="E1378"/>
          <cell r="F1378"/>
          <cell r="G1378"/>
        </row>
        <row r="1379">
          <cell r="A1379" t="str">
            <v>511535 Náklady na ubytování</v>
          </cell>
          <cell r="B1379"/>
          <cell r="C1379">
            <v>736.07</v>
          </cell>
          <cell r="D1379"/>
          <cell r="E1379"/>
          <cell r="F1379"/>
          <cell r="G1379"/>
        </row>
        <row r="1380">
          <cell r="A1380" t="str">
            <v>511535 Náklady na ubytování</v>
          </cell>
          <cell r="B1380"/>
          <cell r="C1380">
            <v>736.07</v>
          </cell>
          <cell r="D1380"/>
          <cell r="E1380"/>
          <cell r="F1380"/>
          <cell r="G1380"/>
        </row>
        <row r="1381">
          <cell r="A1381" t="str">
            <v>511536 Školení</v>
          </cell>
          <cell r="B1381"/>
          <cell r="C1381">
            <v>0</v>
          </cell>
          <cell r="D1381"/>
          <cell r="E1381"/>
          <cell r="F1381"/>
          <cell r="G1381"/>
        </row>
        <row r="1382">
          <cell r="A1382" t="str">
            <v>511536 Školení</v>
          </cell>
          <cell r="B1382"/>
          <cell r="C1382">
            <v>0</v>
          </cell>
          <cell r="D1382"/>
          <cell r="E1382"/>
          <cell r="F1382"/>
          <cell r="G1382"/>
        </row>
        <row r="1383">
          <cell r="A1383" t="str">
            <v>511550 Mzdové náklady - minu</v>
          </cell>
          <cell r="B1383"/>
          <cell r="C1383">
            <v>26563</v>
          </cell>
          <cell r="D1383"/>
          <cell r="E1383"/>
          <cell r="F1383"/>
          <cell r="G1383"/>
        </row>
        <row r="1384">
          <cell r="A1384" t="str">
            <v>511550 Mzdové náklady - minulý rok (nevyčerp.dovol.)</v>
          </cell>
          <cell r="B1384"/>
          <cell r="C1384">
            <v>26563</v>
          </cell>
          <cell r="D1384"/>
          <cell r="E1384"/>
          <cell r="F1384"/>
          <cell r="G1384"/>
        </row>
        <row r="1385">
          <cell r="A1385" t="str">
            <v>511611 Cestovné</v>
          </cell>
          <cell r="B1385"/>
          <cell r="C1385">
            <v>3844</v>
          </cell>
          <cell r="D1385"/>
          <cell r="E1385"/>
          <cell r="F1385"/>
          <cell r="G1385"/>
        </row>
        <row r="1386">
          <cell r="A1386" t="str">
            <v>511611 Cestovné</v>
          </cell>
          <cell r="B1386"/>
          <cell r="C1386">
            <v>3844</v>
          </cell>
          <cell r="D1386"/>
          <cell r="E1386"/>
          <cell r="F1386"/>
          <cell r="G1386"/>
        </row>
        <row r="1387">
          <cell r="A1387" t="str">
            <v>511612 Cestovné - nadlimitní</v>
          </cell>
          <cell r="B1387"/>
          <cell r="C1387">
            <v>530.52</v>
          </cell>
          <cell r="D1387"/>
          <cell r="E1387"/>
          <cell r="F1387"/>
          <cell r="G1387"/>
        </row>
        <row r="1388">
          <cell r="A1388" t="str">
            <v>511612 Cestovné - nadlimitní</v>
          </cell>
          <cell r="B1388"/>
          <cell r="C1388">
            <v>530.52</v>
          </cell>
          <cell r="D1388"/>
          <cell r="E1388"/>
          <cell r="F1388"/>
          <cell r="G1388"/>
        </row>
        <row r="1389">
          <cell r="A1389" t="str">
            <v>511613 Cestovné - zahraniční</v>
          </cell>
          <cell r="B1389"/>
          <cell r="C1389">
            <v>0</v>
          </cell>
          <cell r="D1389"/>
          <cell r="E1389"/>
          <cell r="F1389"/>
          <cell r="G1389"/>
        </row>
        <row r="1390">
          <cell r="A1390" t="str">
            <v>511613 Cestovné - zahraniční</v>
          </cell>
          <cell r="B1390"/>
          <cell r="C1390">
            <v>0</v>
          </cell>
          <cell r="D1390"/>
          <cell r="E1390"/>
          <cell r="F1390"/>
          <cell r="G1390"/>
        </row>
        <row r="1391">
          <cell r="A1391" t="str">
            <v>511900 Změna stavu čas. rozl</v>
          </cell>
          <cell r="B1391"/>
          <cell r="C1391">
            <v>0</v>
          </cell>
          <cell r="D1391"/>
          <cell r="E1391"/>
          <cell r="F1391"/>
          <cell r="G1391"/>
        </row>
        <row r="1392">
          <cell r="A1392" t="str">
            <v>511900 Změna stavu čas. rozliš.pořiz.nákladů NP-daňové</v>
          </cell>
          <cell r="B1392"/>
          <cell r="C1392">
            <v>0</v>
          </cell>
          <cell r="D1392"/>
          <cell r="E1392"/>
          <cell r="F1392"/>
          <cell r="G1392"/>
        </row>
        <row r="1393">
          <cell r="A1393" t="str">
            <v>511953 Příspěvek na penzijní</v>
          </cell>
          <cell r="B1393"/>
          <cell r="C1393">
            <v>7000</v>
          </cell>
          <cell r="D1393"/>
          <cell r="E1393"/>
          <cell r="F1393"/>
          <cell r="G1393"/>
        </row>
        <row r="1394">
          <cell r="A1394" t="str">
            <v>511953 Příspěvek na penzijní připojištění zaměstnanců daň</v>
          </cell>
          <cell r="B1394"/>
          <cell r="C1394">
            <v>7000</v>
          </cell>
          <cell r="D1394"/>
          <cell r="E1394"/>
          <cell r="F1394"/>
          <cell r="G1394"/>
        </row>
        <row r="1395">
          <cell r="A1395" t="str">
            <v xml:space="preserve">511955 Příspěvek na životní </v>
          </cell>
          <cell r="B1395"/>
          <cell r="C1395">
            <v>0</v>
          </cell>
          <cell r="D1395"/>
          <cell r="E1395"/>
          <cell r="F1395"/>
          <cell r="G1395"/>
        </row>
        <row r="1396">
          <cell r="A1396" t="str">
            <v>511955 Příspěvek na životní pojištění zaměstnanců daň.</v>
          </cell>
          <cell r="B1396"/>
          <cell r="C1396">
            <v>0</v>
          </cell>
          <cell r="D1396"/>
          <cell r="E1396"/>
          <cell r="F1396"/>
          <cell r="G1396"/>
        </row>
        <row r="1397">
          <cell r="A1397" t="str">
            <v>511980 Náklady na závodní st</v>
          </cell>
          <cell r="B1397"/>
          <cell r="C1397">
            <v>5016</v>
          </cell>
          <cell r="D1397"/>
          <cell r="E1397"/>
          <cell r="F1397"/>
          <cell r="G1397"/>
        </row>
        <row r="1398">
          <cell r="A1398" t="str">
            <v>511980 Náklady na závodní stravování</v>
          </cell>
          <cell r="B1398"/>
          <cell r="C1398">
            <v>5016</v>
          </cell>
          <cell r="D1398"/>
          <cell r="E1398"/>
          <cell r="F1398"/>
          <cell r="G1398"/>
        </row>
        <row r="1399">
          <cell r="A1399" t="str">
            <v xml:space="preserve">512110 Základní mzdy včetně </v>
          </cell>
          <cell r="B1399"/>
          <cell r="C1399">
            <v>171137</v>
          </cell>
          <cell r="D1399"/>
          <cell r="E1399"/>
          <cell r="F1399"/>
          <cell r="G1399"/>
        </row>
        <row r="1400">
          <cell r="A1400" t="str">
            <v>512110 Základní mzdy včetně příplatků a náhrad</v>
          </cell>
          <cell r="B1400"/>
          <cell r="C1400">
            <v>171137</v>
          </cell>
          <cell r="D1400"/>
          <cell r="E1400"/>
          <cell r="F1400"/>
          <cell r="G1400"/>
        </row>
        <row r="1401">
          <cell r="A1401" t="str">
            <v>512111 Přesčasy</v>
          </cell>
          <cell r="B1401"/>
          <cell r="C1401">
            <v>0</v>
          </cell>
          <cell r="D1401"/>
          <cell r="E1401"/>
          <cell r="F1401"/>
          <cell r="G1401"/>
        </row>
        <row r="1402">
          <cell r="A1402" t="str">
            <v>512111 Přesčasy</v>
          </cell>
          <cell r="B1402"/>
          <cell r="C1402">
            <v>0</v>
          </cell>
          <cell r="D1402"/>
          <cell r="E1402"/>
          <cell r="F1402"/>
          <cell r="G1402"/>
        </row>
        <row r="1403">
          <cell r="A1403" t="str">
            <v>512120 Prémie a odměny</v>
          </cell>
          <cell r="B1403"/>
          <cell r="C1403">
            <v>0</v>
          </cell>
          <cell r="D1403"/>
          <cell r="E1403"/>
          <cell r="F1403"/>
          <cell r="G1403"/>
        </row>
        <row r="1404">
          <cell r="A1404" t="str">
            <v>512120 Prémie a odměny</v>
          </cell>
          <cell r="B1404"/>
          <cell r="C1404">
            <v>0</v>
          </cell>
          <cell r="D1404"/>
          <cell r="E1404"/>
          <cell r="F1404"/>
          <cell r="G1404"/>
        </row>
        <row r="1405">
          <cell r="A1405" t="str">
            <v>512150 Mzdové náklady - minu</v>
          </cell>
          <cell r="B1405"/>
          <cell r="C1405">
            <v>4472</v>
          </cell>
          <cell r="D1405"/>
          <cell r="E1405"/>
          <cell r="F1405"/>
          <cell r="G1405"/>
        </row>
        <row r="1406">
          <cell r="A1406" t="str">
            <v>512150 Mzdové náklady - minulý rok (nevyčerp.dovol.)</v>
          </cell>
          <cell r="B1406"/>
          <cell r="C1406">
            <v>4472</v>
          </cell>
          <cell r="D1406"/>
          <cell r="E1406"/>
          <cell r="F1406"/>
          <cell r="G1406"/>
        </row>
        <row r="1407">
          <cell r="A1407" t="str">
            <v>512160 Mimořádné mzdy</v>
          </cell>
          <cell r="B1407"/>
          <cell r="C1407">
            <v>-70</v>
          </cell>
          <cell r="D1407"/>
          <cell r="E1407"/>
          <cell r="F1407"/>
          <cell r="G1407"/>
        </row>
        <row r="1408">
          <cell r="A1408" t="str">
            <v>512160 Mimořádné mzdy</v>
          </cell>
          <cell r="B1408"/>
          <cell r="C1408">
            <v>-70</v>
          </cell>
          <cell r="D1408"/>
          <cell r="E1408"/>
          <cell r="F1408"/>
          <cell r="G1408"/>
        </row>
        <row r="1409">
          <cell r="A1409" t="str">
            <v>512210 Zákonné zdravotní poj</v>
          </cell>
          <cell r="B1409"/>
          <cell r="C1409">
            <v>15826.04</v>
          </cell>
          <cell r="D1409"/>
          <cell r="E1409"/>
          <cell r="F1409"/>
          <cell r="G1409"/>
        </row>
        <row r="1410">
          <cell r="A1410" t="str">
            <v>512210 Zákonné zdravotní pojištění</v>
          </cell>
          <cell r="B1410"/>
          <cell r="C1410">
            <v>15826.04</v>
          </cell>
          <cell r="D1410"/>
          <cell r="E1410"/>
          <cell r="F1410"/>
          <cell r="G1410"/>
        </row>
        <row r="1411">
          <cell r="A1411" t="str">
            <v>512220 Zákonné sociální poji</v>
          </cell>
          <cell r="B1411"/>
          <cell r="C1411">
            <v>43959.75</v>
          </cell>
          <cell r="D1411"/>
          <cell r="E1411"/>
          <cell r="F1411"/>
          <cell r="G1411"/>
        </row>
        <row r="1412">
          <cell r="A1412" t="str">
            <v>512220 Zákonné sociální pojištění</v>
          </cell>
          <cell r="B1412"/>
          <cell r="C1412">
            <v>43959.75</v>
          </cell>
          <cell r="D1412"/>
          <cell r="E1412"/>
          <cell r="F1412"/>
          <cell r="G1412"/>
        </row>
        <row r="1413">
          <cell r="A1413" t="str">
            <v>512360 Spotřeba energií a vo</v>
          </cell>
          <cell r="B1413"/>
          <cell r="C1413">
            <v>0</v>
          </cell>
          <cell r="D1413"/>
          <cell r="E1413"/>
          <cell r="F1413"/>
          <cell r="G1413"/>
        </row>
        <row r="1414">
          <cell r="A1414" t="str">
            <v>512360 Spotřeba energií a vody</v>
          </cell>
          <cell r="B1414"/>
          <cell r="C1414">
            <v>0</v>
          </cell>
          <cell r="D1414"/>
          <cell r="E1414"/>
          <cell r="F1414"/>
          <cell r="G1414"/>
        </row>
        <row r="1415">
          <cell r="A1415" t="str">
            <v xml:space="preserve">512371 Tvorba dohad.položek </v>
          </cell>
          <cell r="B1415"/>
          <cell r="C1415">
            <v>3341.1</v>
          </cell>
          <cell r="D1415"/>
          <cell r="E1415"/>
          <cell r="F1415"/>
          <cell r="G1415"/>
        </row>
        <row r="1416">
          <cell r="A1416" t="str">
            <v>512371 Tvorba dohad.položek - služby k nájemnému</v>
          </cell>
          <cell r="B1416"/>
          <cell r="C1416">
            <v>3341.1</v>
          </cell>
          <cell r="D1416"/>
          <cell r="E1416"/>
          <cell r="F1416"/>
          <cell r="G1416"/>
        </row>
        <row r="1417">
          <cell r="A1417" t="str">
            <v>512400 Provize externistů ná</v>
          </cell>
          <cell r="B1417"/>
          <cell r="C1417">
            <v>2771955</v>
          </cell>
          <cell r="D1417"/>
          <cell r="E1417"/>
          <cell r="F1417"/>
          <cell r="G1417"/>
        </row>
        <row r="1418">
          <cell r="A1418" t="str">
            <v>512400 Provize externistů následná - neživotní pojiště</v>
          </cell>
          <cell r="B1418"/>
          <cell r="C1418">
            <v>2771955</v>
          </cell>
          <cell r="D1418"/>
          <cell r="E1418"/>
          <cell r="F1418"/>
          <cell r="G1418"/>
        </row>
        <row r="1419">
          <cell r="A1419" t="str">
            <v>512511 Poštovné</v>
          </cell>
          <cell r="B1419"/>
          <cell r="C1419">
            <v>11914</v>
          </cell>
          <cell r="D1419"/>
          <cell r="E1419"/>
          <cell r="F1419"/>
          <cell r="G1419"/>
        </row>
        <row r="1420">
          <cell r="A1420" t="str">
            <v>512511 Poštovné</v>
          </cell>
          <cell r="B1420"/>
          <cell r="C1420">
            <v>11914</v>
          </cell>
          <cell r="D1420"/>
          <cell r="E1420"/>
          <cell r="F1420"/>
          <cell r="G1420"/>
        </row>
        <row r="1421">
          <cell r="A1421" t="str">
            <v>512521 Nájemné budov</v>
          </cell>
          <cell r="B1421"/>
          <cell r="C1421">
            <v>26719.4</v>
          </cell>
          <cell r="D1421"/>
          <cell r="E1421"/>
          <cell r="F1421"/>
          <cell r="G1421"/>
        </row>
        <row r="1422">
          <cell r="A1422" t="str">
            <v>512521 Nájemné budov</v>
          </cell>
          <cell r="B1422"/>
          <cell r="C1422">
            <v>26719.4</v>
          </cell>
          <cell r="D1422"/>
          <cell r="E1422"/>
          <cell r="F1422"/>
          <cell r="G1422"/>
        </row>
        <row r="1423">
          <cell r="A1423" t="str">
            <v>512535 Náklady na ubytování</v>
          </cell>
          <cell r="B1423"/>
          <cell r="C1423">
            <v>736.07</v>
          </cell>
          <cell r="D1423"/>
          <cell r="E1423"/>
          <cell r="F1423"/>
          <cell r="G1423"/>
        </row>
        <row r="1424">
          <cell r="A1424" t="str">
            <v>512535 Náklady na ubytování</v>
          </cell>
          <cell r="B1424"/>
          <cell r="C1424">
            <v>736.07</v>
          </cell>
          <cell r="D1424"/>
          <cell r="E1424"/>
          <cell r="F1424"/>
          <cell r="G1424"/>
        </row>
        <row r="1425">
          <cell r="A1425" t="str">
            <v xml:space="preserve">512537 Exter.nákl.spojené s </v>
          </cell>
          <cell r="B1425"/>
          <cell r="C1425">
            <v>101310.42</v>
          </cell>
          <cell r="D1425"/>
          <cell r="E1425"/>
          <cell r="F1425"/>
          <cell r="G1425"/>
        </row>
        <row r="1426">
          <cell r="A1426" t="str">
            <v>512537 Exter.nákl.spojené s vymáháním dluž.pojistného</v>
          </cell>
          <cell r="B1426"/>
          <cell r="C1426">
            <v>101310.42</v>
          </cell>
          <cell r="D1426"/>
          <cell r="E1426"/>
          <cell r="F1426"/>
          <cell r="G1426"/>
        </row>
        <row r="1427">
          <cell r="A1427" t="str">
            <v>512538 Náklady na ostatní sl</v>
          </cell>
          <cell r="B1427"/>
          <cell r="C1427">
            <v>0</v>
          </cell>
          <cell r="D1427"/>
          <cell r="E1427"/>
          <cell r="F1427"/>
          <cell r="G1427"/>
        </row>
        <row r="1428">
          <cell r="A1428" t="str">
            <v>512538 Náklady na ostatní služby</v>
          </cell>
          <cell r="B1428"/>
          <cell r="C1428">
            <v>0</v>
          </cell>
          <cell r="D1428"/>
          <cell r="E1428"/>
          <cell r="F1428"/>
          <cell r="G1428"/>
        </row>
        <row r="1429">
          <cell r="A1429" t="str">
            <v>512540 Opravy a údržba</v>
          </cell>
          <cell r="B1429"/>
          <cell r="C1429">
            <v>8200</v>
          </cell>
          <cell r="D1429"/>
          <cell r="E1429"/>
          <cell r="F1429"/>
          <cell r="G1429"/>
        </row>
        <row r="1430">
          <cell r="A1430" t="str">
            <v>512540 Opravy a údržba</v>
          </cell>
          <cell r="B1430"/>
          <cell r="C1430">
            <v>8200</v>
          </cell>
          <cell r="D1430"/>
          <cell r="E1430"/>
          <cell r="F1430"/>
          <cell r="G1430"/>
        </row>
        <row r="1431">
          <cell r="A1431" t="str">
            <v>512543 Opravy a údržba ostat</v>
          </cell>
          <cell r="B1431"/>
          <cell r="C1431">
            <v>8709</v>
          </cell>
          <cell r="D1431"/>
          <cell r="E1431"/>
          <cell r="F1431"/>
          <cell r="G1431"/>
        </row>
        <row r="1432">
          <cell r="A1432" t="str">
            <v>512543 Opravy a údržba ostatní</v>
          </cell>
          <cell r="B1432"/>
          <cell r="C1432">
            <v>8709</v>
          </cell>
          <cell r="D1432"/>
          <cell r="E1432"/>
          <cell r="F1432"/>
          <cell r="G1432"/>
        </row>
        <row r="1433">
          <cell r="A1433" t="str">
            <v>512611 Cestovné</v>
          </cell>
          <cell r="B1433"/>
          <cell r="C1433">
            <v>61</v>
          </cell>
          <cell r="D1433"/>
          <cell r="E1433"/>
          <cell r="F1433"/>
          <cell r="G1433"/>
        </row>
        <row r="1434">
          <cell r="A1434" t="str">
            <v>512611 Cestovné</v>
          </cell>
          <cell r="B1434"/>
          <cell r="C1434">
            <v>61</v>
          </cell>
          <cell r="D1434"/>
          <cell r="E1434"/>
          <cell r="F1434"/>
          <cell r="G1434"/>
        </row>
        <row r="1435">
          <cell r="A1435" t="str">
            <v>512931 Poplatky za vedení in</v>
          </cell>
          <cell r="B1435"/>
          <cell r="C1435">
            <v>167402</v>
          </cell>
          <cell r="D1435"/>
          <cell r="E1435"/>
          <cell r="F1435"/>
          <cell r="G1435"/>
        </row>
        <row r="1436">
          <cell r="A1436" t="str">
            <v>512931 Poplatky za vedení inkasních účtů</v>
          </cell>
          <cell r="B1436"/>
          <cell r="C1436">
            <v>167402</v>
          </cell>
          <cell r="D1436"/>
          <cell r="E1436"/>
          <cell r="F1436"/>
          <cell r="G1436"/>
        </row>
        <row r="1437">
          <cell r="A1437" t="str">
            <v>512941 Rozdíly v placení</v>
          </cell>
          <cell r="B1437"/>
          <cell r="C1437">
            <v>447.58</v>
          </cell>
          <cell r="D1437"/>
          <cell r="E1437"/>
          <cell r="F1437"/>
          <cell r="G1437"/>
        </row>
        <row r="1438">
          <cell r="A1438" t="str">
            <v>512941 Rozdíly v placení</v>
          </cell>
          <cell r="B1438"/>
          <cell r="C1438">
            <v>447.58</v>
          </cell>
          <cell r="D1438"/>
          <cell r="E1438"/>
          <cell r="F1438"/>
          <cell r="G1438"/>
        </row>
        <row r="1439">
          <cell r="A1439" t="str">
            <v>512999 Převedené náklady</v>
          </cell>
          <cell r="B1439"/>
          <cell r="C1439">
            <v>0</v>
          </cell>
          <cell r="D1439"/>
          <cell r="E1439"/>
          <cell r="F1439"/>
          <cell r="G1439"/>
        </row>
        <row r="1440">
          <cell r="A1440" t="str">
            <v>512999 Převedené náklady</v>
          </cell>
          <cell r="B1440"/>
          <cell r="C1440">
            <v>0</v>
          </cell>
          <cell r="D1440"/>
          <cell r="E1440"/>
          <cell r="F1440"/>
          <cell r="G1440"/>
        </row>
        <row r="1441">
          <cell r="A1441" t="str">
            <v>514180 Předpis bonusu ČS - N</v>
          </cell>
          <cell r="B1441"/>
          <cell r="C1441">
            <v>154469902.38</v>
          </cell>
          <cell r="D1441"/>
          <cell r="E1441"/>
          <cell r="F1441"/>
          <cell r="G1441"/>
        </row>
        <row r="1442">
          <cell r="A1442" t="str">
            <v>514180 Předpis bonusu ČS - NP - CPV</v>
          </cell>
          <cell r="B1442"/>
          <cell r="C1442">
            <v>154469902.38</v>
          </cell>
          <cell r="D1442"/>
          <cell r="E1442"/>
          <cell r="F1442"/>
          <cell r="G1442"/>
        </row>
        <row r="1443">
          <cell r="A1443" t="str">
            <v>514185 Profit sharing - ČS (</v>
          </cell>
          <cell r="B1443"/>
          <cell r="C1443">
            <v>119931248.7</v>
          </cell>
          <cell r="D1443"/>
          <cell r="E1443"/>
          <cell r="F1443"/>
          <cell r="G1443"/>
        </row>
        <row r="1444">
          <cell r="A1444" t="str">
            <v>514185 Profit sharing - ČS (CPV)</v>
          </cell>
          <cell r="B1444"/>
          <cell r="C1444">
            <v>119931248.7</v>
          </cell>
          <cell r="D1444"/>
          <cell r="E1444"/>
          <cell r="F1444"/>
          <cell r="G1444"/>
        </row>
        <row r="1445">
          <cell r="A1445" t="str">
            <v>514910 Předpis bonusu ČS - n</v>
          </cell>
          <cell r="B1445"/>
          <cell r="C1445">
            <v>1244830.1000000001</v>
          </cell>
          <cell r="D1445"/>
          <cell r="E1445"/>
          <cell r="F1445"/>
          <cell r="G1445"/>
        </row>
        <row r="1446">
          <cell r="A1446" t="str">
            <v>514910 Předpis bonusu ČS - neživ.poj.</v>
          </cell>
          <cell r="B1446"/>
          <cell r="C1446">
            <v>1244830.1000000001</v>
          </cell>
          <cell r="D1446"/>
          <cell r="E1446"/>
          <cell r="F1446"/>
          <cell r="G1446"/>
        </row>
        <row r="1447">
          <cell r="A1447" t="str">
            <v>515180 Předpis bonusu ČS-NP-</v>
          </cell>
          <cell r="B1447"/>
          <cell r="C1447">
            <v>-154469777.22</v>
          </cell>
          <cell r="D1447"/>
          <cell r="E1447"/>
          <cell r="F1447"/>
          <cell r="G1447"/>
        </row>
        <row r="1448">
          <cell r="A1448" t="str">
            <v>515180 Předpis bonusu ČS-NP-postoup.CPV</v>
          </cell>
          <cell r="B1448"/>
          <cell r="C1448">
            <v>-154469777.22</v>
          </cell>
          <cell r="D1448"/>
          <cell r="E1448"/>
          <cell r="F1448"/>
          <cell r="G1448"/>
        </row>
        <row r="1449">
          <cell r="A1449" t="str">
            <v>515185 Profit sharing - ČS -</v>
          </cell>
          <cell r="B1449"/>
          <cell r="C1449">
            <v>-119931248.7</v>
          </cell>
          <cell r="D1449"/>
          <cell r="E1449"/>
          <cell r="F1449"/>
          <cell r="G1449"/>
        </row>
        <row r="1450">
          <cell r="A1450" t="str">
            <v>515185 Profit sharing - ČS - post.zaj. (CPV)</v>
          </cell>
          <cell r="B1450"/>
          <cell r="C1450">
            <v>-119931248.7</v>
          </cell>
          <cell r="D1450"/>
          <cell r="E1450"/>
          <cell r="F1450"/>
          <cell r="G1450"/>
        </row>
        <row r="1451">
          <cell r="A1451" t="str">
            <v>518400 Tvorba OP k pohled. z</v>
          </cell>
          <cell r="B1451"/>
          <cell r="C1451">
            <v>406975.63</v>
          </cell>
          <cell r="D1451"/>
          <cell r="E1451"/>
          <cell r="F1451"/>
          <cell r="G1451"/>
        </row>
        <row r="1452">
          <cell r="A1452" t="str">
            <v>518400 Tvorba OP k pohled. z pojistného NP - daňová</v>
          </cell>
          <cell r="B1452"/>
          <cell r="C1452">
            <v>406975.63</v>
          </cell>
          <cell r="D1452"/>
          <cell r="E1452"/>
          <cell r="F1452"/>
          <cell r="G1452"/>
        </row>
        <row r="1453">
          <cell r="A1453" t="str">
            <v>518420 Odpis pohledávek za d</v>
          </cell>
          <cell r="B1453"/>
          <cell r="C1453">
            <v>5915</v>
          </cell>
          <cell r="D1453"/>
          <cell r="E1453"/>
          <cell r="F1453"/>
          <cell r="G1453"/>
        </row>
        <row r="1454">
          <cell r="A1454" t="str">
            <v>518420 Odpis pohledávek za dlužníky z př.pojištění-daňový</v>
          </cell>
          <cell r="B1454"/>
          <cell r="C1454">
            <v>5915</v>
          </cell>
          <cell r="D1454"/>
          <cell r="E1454"/>
          <cell r="F1454"/>
          <cell r="G1454"/>
        </row>
        <row r="1455">
          <cell r="A1455" t="str">
            <v>518430 Odpis pohledávek za d</v>
          </cell>
          <cell r="B1455"/>
          <cell r="C1455">
            <v>23660</v>
          </cell>
          <cell r="D1455"/>
          <cell r="E1455"/>
          <cell r="F1455"/>
          <cell r="G1455"/>
        </row>
        <row r="1456">
          <cell r="A1456" t="str">
            <v>518430 Odpis pohledávek za dlužníky z př.poj.-nedaňový</v>
          </cell>
          <cell r="B1456"/>
          <cell r="C1456">
            <v>23660</v>
          </cell>
          <cell r="D1456"/>
          <cell r="E1456"/>
          <cell r="F1456"/>
          <cell r="G1456"/>
        </row>
        <row r="1457">
          <cell r="A1457" t="str">
            <v>518490 Tvorba OP k pohled. z</v>
          </cell>
          <cell r="B1457"/>
          <cell r="C1457">
            <v>385272.75</v>
          </cell>
          <cell r="D1457"/>
          <cell r="E1457"/>
          <cell r="F1457"/>
          <cell r="G1457"/>
        </row>
        <row r="1458">
          <cell r="A1458" t="str">
            <v>518490 Tvorba OP k pohled. z pojistného NP-nedaňová</v>
          </cell>
          <cell r="B1458"/>
          <cell r="C1458">
            <v>385272.75</v>
          </cell>
          <cell r="D1458"/>
          <cell r="E1458"/>
          <cell r="F1458"/>
          <cell r="G1458"/>
        </row>
        <row r="1459">
          <cell r="A1459" t="str">
            <v>518500 Tvorba OP k pohl.ze s</v>
          </cell>
          <cell r="B1459"/>
          <cell r="C1459">
            <v>143965.66</v>
          </cell>
          <cell r="D1459"/>
          <cell r="E1459"/>
          <cell r="F1459"/>
          <cell r="G1459"/>
        </row>
        <row r="1460">
          <cell r="A1460" t="str">
            <v>518500 Tvorba OP k pohl.ze soudn.rozhodn.-daňová</v>
          </cell>
          <cell r="B1460"/>
          <cell r="C1460">
            <v>143965.66</v>
          </cell>
          <cell r="D1460"/>
          <cell r="E1460"/>
          <cell r="F1460"/>
          <cell r="G1460"/>
        </row>
        <row r="1461">
          <cell r="A1461" t="str">
            <v xml:space="preserve">518590 Tvorba OP k pohl. ze </v>
          </cell>
          <cell r="B1461"/>
          <cell r="C1461">
            <v>52427.55</v>
          </cell>
          <cell r="D1461"/>
          <cell r="E1461"/>
          <cell r="F1461"/>
          <cell r="G1461"/>
        </row>
        <row r="1462">
          <cell r="A1462" t="str">
            <v>518590 Tvorba OP k pohl. ze soudn.rozhodn. - nedaň.</v>
          </cell>
          <cell r="B1462"/>
          <cell r="C1462">
            <v>52427.55</v>
          </cell>
          <cell r="D1462"/>
          <cell r="E1462"/>
          <cell r="F1462"/>
          <cell r="G1462"/>
        </row>
        <row r="1463">
          <cell r="A1463" t="str">
            <v>518850 Provize za zprostřed.</v>
          </cell>
          <cell r="B1463"/>
          <cell r="C1463">
            <v>8377423.4199999999</v>
          </cell>
          <cell r="D1463"/>
          <cell r="E1463"/>
          <cell r="F1463"/>
          <cell r="G1463"/>
        </row>
        <row r="1464">
          <cell r="A1464" t="str">
            <v>518850 Provize za zprostřed. pojištění Kooperativy</v>
          </cell>
          <cell r="B1464"/>
          <cell r="C1464">
            <v>8377423.4199999999</v>
          </cell>
          <cell r="D1464"/>
          <cell r="E1464"/>
          <cell r="F1464"/>
          <cell r="G1464"/>
        </row>
        <row r="1465">
          <cell r="A1465" t="str">
            <v>521110 Pojistná plnění - živ</v>
          </cell>
          <cell r="B1465"/>
          <cell r="C1465">
            <v>2321032204</v>
          </cell>
          <cell r="D1465"/>
          <cell r="E1465"/>
          <cell r="F1465"/>
          <cell r="G1465"/>
        </row>
        <row r="1466">
          <cell r="A1466" t="str">
            <v>521110 Pojistná plnění - životní poj.-kapitálová hodnota</v>
          </cell>
          <cell r="B1466"/>
          <cell r="C1466">
            <v>2321032204</v>
          </cell>
          <cell r="D1466"/>
          <cell r="E1466"/>
          <cell r="F1466"/>
          <cell r="G1466"/>
        </row>
        <row r="1467">
          <cell r="A1467" t="str">
            <v>521111 Pojistná plnění - živ</v>
          </cell>
          <cell r="B1467"/>
          <cell r="C1467">
            <v>16751350</v>
          </cell>
          <cell r="D1467"/>
          <cell r="E1467"/>
          <cell r="F1467"/>
          <cell r="G1467"/>
        </row>
        <row r="1468">
          <cell r="A1468" t="str">
            <v>521111 Pojistná plnění - život. poj.-kapitál.hodnota-škod</v>
          </cell>
          <cell r="B1468"/>
          <cell r="C1468">
            <v>16751350</v>
          </cell>
          <cell r="D1468"/>
          <cell r="E1468"/>
          <cell r="F1468"/>
          <cell r="G1468"/>
        </row>
        <row r="1469">
          <cell r="A1469" t="str">
            <v>521112 Pojistná plnění - kap</v>
          </cell>
          <cell r="B1469"/>
          <cell r="C1469">
            <v>403246829</v>
          </cell>
          <cell r="D1469"/>
          <cell r="E1469"/>
          <cell r="F1469"/>
          <cell r="G1469"/>
        </row>
        <row r="1470">
          <cell r="A1470" t="str">
            <v>521112 Pojistná plnění - kapitálová hodnota-předch.roky</v>
          </cell>
          <cell r="B1470"/>
          <cell r="C1470">
            <v>403246829</v>
          </cell>
          <cell r="D1470"/>
          <cell r="E1470"/>
          <cell r="F1470"/>
          <cell r="G1470"/>
        </row>
        <row r="1471">
          <cell r="A1471" t="str">
            <v>521113 Pojistná plnění - kap</v>
          </cell>
          <cell r="B1471"/>
          <cell r="C1471">
            <v>17953921</v>
          </cell>
          <cell r="D1471"/>
          <cell r="E1471"/>
          <cell r="F1471"/>
          <cell r="G1471"/>
        </row>
        <row r="1472">
          <cell r="A1472" t="str">
            <v>521113 Pojistná plnění - kapitál.hodn.-předch.roky-škodní</v>
          </cell>
          <cell r="B1472"/>
          <cell r="C1472">
            <v>17953921</v>
          </cell>
          <cell r="D1472"/>
          <cell r="E1472"/>
          <cell r="F1472"/>
          <cell r="G1472"/>
        </row>
        <row r="1473">
          <cell r="A1473" t="str">
            <v>521120 Pojistná plnění - živ</v>
          </cell>
          <cell r="B1473"/>
          <cell r="C1473">
            <v>314359891.06999999</v>
          </cell>
          <cell r="D1473"/>
          <cell r="E1473"/>
          <cell r="F1473"/>
          <cell r="G1473"/>
        </row>
        <row r="1474">
          <cell r="A1474" t="str">
            <v>521120 Pojistná plnění - životní pojištění - riziková</v>
          </cell>
          <cell r="B1474"/>
          <cell r="C1474">
            <v>314359891.06999999</v>
          </cell>
          <cell r="D1474"/>
          <cell r="E1474"/>
          <cell r="F1474"/>
          <cell r="G1474"/>
        </row>
        <row r="1475">
          <cell r="A1475" t="str">
            <v>521122 Pojistná plnění - riz</v>
          </cell>
          <cell r="B1475"/>
          <cell r="C1475">
            <v>613791941.51999998</v>
          </cell>
          <cell r="D1475"/>
          <cell r="E1475"/>
          <cell r="F1475"/>
          <cell r="G1475"/>
        </row>
        <row r="1476">
          <cell r="A1476" t="str">
            <v>521122 Pojistná plnění - riziková-předch.roky</v>
          </cell>
          <cell r="B1476"/>
          <cell r="C1476">
            <v>613791941.51999998</v>
          </cell>
          <cell r="D1476"/>
          <cell r="E1476"/>
          <cell r="F1476"/>
          <cell r="G1476"/>
        </row>
        <row r="1477">
          <cell r="A1477" t="str">
            <v>521130 Pojistná plnění - kap</v>
          </cell>
          <cell r="B1477"/>
          <cell r="C1477">
            <v>41233</v>
          </cell>
          <cell r="D1477"/>
          <cell r="E1477"/>
          <cell r="F1477"/>
          <cell r="G1477"/>
        </row>
        <row r="1478">
          <cell r="A1478" t="str">
            <v>521130 Pojistná plnění - kap.hodn.-podíly na zisku</v>
          </cell>
          <cell r="B1478"/>
          <cell r="C1478">
            <v>41233</v>
          </cell>
          <cell r="D1478"/>
          <cell r="E1478"/>
          <cell r="F1478"/>
          <cell r="G1478"/>
        </row>
        <row r="1479">
          <cell r="A1479" t="str">
            <v>521132 Pojistná plnění - kap</v>
          </cell>
          <cell r="B1479"/>
          <cell r="C1479">
            <v>0</v>
          </cell>
          <cell r="D1479"/>
          <cell r="E1479"/>
          <cell r="F1479"/>
          <cell r="G1479"/>
        </row>
        <row r="1480">
          <cell r="A1480" t="str">
            <v>521132 Pojistná plnění - kap.hodn.-podíly na zisku-předch</v>
          </cell>
          <cell r="B1480"/>
          <cell r="C1480">
            <v>0</v>
          </cell>
          <cell r="D1480"/>
          <cell r="E1480"/>
          <cell r="F1480"/>
          <cell r="G1480"/>
        </row>
        <row r="1481">
          <cell r="A1481" t="str">
            <v>521210 Pojistná plnění - živ</v>
          </cell>
          <cell r="B1481"/>
          <cell r="C1481">
            <v>32864419</v>
          </cell>
          <cell r="D1481"/>
          <cell r="E1481"/>
          <cell r="F1481"/>
          <cell r="G1481"/>
        </row>
        <row r="1482">
          <cell r="A1482" t="str">
            <v>521210 Pojistná plnění - životní pojištění - flexi 2.druh</v>
          </cell>
          <cell r="B1482"/>
          <cell r="C1482">
            <v>32864419</v>
          </cell>
          <cell r="D1482"/>
          <cell r="E1482"/>
          <cell r="F1482"/>
          <cell r="G1482"/>
        </row>
        <row r="1483">
          <cell r="A1483" t="str">
            <v xml:space="preserve">521212 Pojistná plnění - FU </v>
          </cell>
          <cell r="B1483"/>
          <cell r="C1483">
            <v>134144241.7</v>
          </cell>
          <cell r="D1483"/>
          <cell r="E1483"/>
          <cell r="F1483"/>
          <cell r="G1483"/>
        </row>
        <row r="1484">
          <cell r="A1484" t="str">
            <v>521212 Pojistná plnění - FU - předch.roky</v>
          </cell>
          <cell r="B1484"/>
          <cell r="C1484">
            <v>134144241.7</v>
          </cell>
          <cell r="D1484"/>
          <cell r="E1484"/>
          <cell r="F1484"/>
          <cell r="G1484"/>
        </row>
        <row r="1485">
          <cell r="A1485" t="str">
            <v>521300 Pojistná plnění - kap</v>
          </cell>
          <cell r="B1485"/>
          <cell r="C1485">
            <v>0</v>
          </cell>
          <cell r="D1485"/>
          <cell r="E1485"/>
          <cell r="F1485"/>
          <cell r="G1485"/>
        </row>
        <row r="1486">
          <cell r="A1486" t="str">
            <v>521300 Pojistná plnění - kapit.hodn.-ruční výplata</v>
          </cell>
          <cell r="B1486"/>
          <cell r="C1486">
            <v>0</v>
          </cell>
          <cell r="D1486"/>
          <cell r="E1486"/>
          <cell r="F1486"/>
          <cell r="G1486"/>
        </row>
        <row r="1487">
          <cell r="A1487" t="str">
            <v>521360 Spotřeba energií a vo</v>
          </cell>
          <cell r="B1487"/>
          <cell r="C1487">
            <v>-181.57</v>
          </cell>
          <cell r="D1487"/>
          <cell r="E1487"/>
          <cell r="F1487"/>
          <cell r="G1487"/>
        </row>
        <row r="1488">
          <cell r="A1488" t="str">
            <v>521360 Spotřeba energií a vody</v>
          </cell>
          <cell r="B1488"/>
          <cell r="C1488">
            <v>-181.57</v>
          </cell>
          <cell r="D1488"/>
          <cell r="E1488"/>
          <cell r="F1488"/>
          <cell r="G1488"/>
        </row>
        <row r="1489">
          <cell r="A1489" t="str">
            <v xml:space="preserve">521371 Tvorba dohad.položek </v>
          </cell>
          <cell r="B1489"/>
          <cell r="C1489">
            <v>153009.57</v>
          </cell>
          <cell r="D1489"/>
          <cell r="E1489"/>
          <cell r="F1489"/>
          <cell r="G1489"/>
        </row>
        <row r="1490">
          <cell r="A1490" t="str">
            <v>521371 Tvorba dohad.položek - služby k nájemnému</v>
          </cell>
          <cell r="B1490"/>
          <cell r="C1490">
            <v>153009.57</v>
          </cell>
          <cell r="D1490"/>
          <cell r="E1490"/>
          <cell r="F1490"/>
          <cell r="G1490"/>
        </row>
        <row r="1491">
          <cell r="A1491" t="str">
            <v>521410 Zákonné zdravotní poj</v>
          </cell>
          <cell r="B1491"/>
          <cell r="C1491">
            <v>516260.76</v>
          </cell>
          <cell r="D1491"/>
          <cell r="E1491"/>
          <cell r="F1491"/>
          <cell r="G1491"/>
        </row>
        <row r="1492">
          <cell r="A1492" t="str">
            <v>521410 Zákonné zdravotní pojištění</v>
          </cell>
          <cell r="B1492"/>
          <cell r="C1492">
            <v>516260.76</v>
          </cell>
          <cell r="D1492"/>
          <cell r="E1492"/>
          <cell r="F1492"/>
          <cell r="G1492"/>
        </row>
        <row r="1493">
          <cell r="A1493" t="str">
            <v>521420 Zákonné sociální poji</v>
          </cell>
          <cell r="B1493"/>
          <cell r="C1493">
            <v>1434073.25</v>
          </cell>
          <cell r="D1493"/>
          <cell r="E1493"/>
          <cell r="F1493"/>
          <cell r="G1493"/>
        </row>
        <row r="1494">
          <cell r="A1494" t="str">
            <v>521420 Zákonné sociální pojištění</v>
          </cell>
          <cell r="B1494"/>
          <cell r="C1494">
            <v>1434073.25</v>
          </cell>
          <cell r="D1494"/>
          <cell r="E1494"/>
          <cell r="F1494"/>
          <cell r="G1494"/>
        </row>
        <row r="1495">
          <cell r="A1495" t="str">
            <v>521430 Náhrada mzdy - nemoce</v>
          </cell>
          <cell r="B1495"/>
          <cell r="C1495">
            <v>35105</v>
          </cell>
          <cell r="D1495"/>
          <cell r="E1495"/>
          <cell r="F1495"/>
          <cell r="G1495"/>
        </row>
        <row r="1496">
          <cell r="A1496" t="str">
            <v>521430 Náhrada mzdy - nemocenská</v>
          </cell>
          <cell r="B1496"/>
          <cell r="C1496">
            <v>35105</v>
          </cell>
          <cell r="D1496"/>
          <cell r="E1496"/>
          <cell r="F1496"/>
          <cell r="G1496"/>
        </row>
        <row r="1497">
          <cell r="A1497" t="str">
            <v xml:space="preserve">521510 Základní mzdy včetně </v>
          </cell>
          <cell r="B1497"/>
          <cell r="C1497">
            <v>4420440</v>
          </cell>
          <cell r="D1497"/>
          <cell r="E1497"/>
          <cell r="F1497"/>
          <cell r="G1497"/>
        </row>
        <row r="1498">
          <cell r="A1498" t="str">
            <v>521510 Základní mzdy včetně příplatků a náhrad</v>
          </cell>
          <cell r="B1498"/>
          <cell r="C1498">
            <v>4420440</v>
          </cell>
          <cell r="D1498"/>
          <cell r="E1498"/>
          <cell r="F1498"/>
          <cell r="G1498"/>
        </row>
        <row r="1499">
          <cell r="A1499" t="str">
            <v>521511 Přesčasy</v>
          </cell>
          <cell r="B1499"/>
          <cell r="C1499">
            <v>0</v>
          </cell>
          <cell r="D1499"/>
          <cell r="E1499"/>
          <cell r="F1499"/>
          <cell r="G1499"/>
        </row>
        <row r="1500">
          <cell r="A1500" t="str">
            <v>521511 Přesčasy</v>
          </cell>
          <cell r="B1500"/>
          <cell r="C1500">
            <v>0</v>
          </cell>
          <cell r="D1500"/>
          <cell r="E1500"/>
          <cell r="F1500"/>
          <cell r="G1500"/>
        </row>
        <row r="1501">
          <cell r="A1501" t="str">
            <v>521512 Telekomunikační služb</v>
          </cell>
          <cell r="B1501"/>
          <cell r="C1501">
            <v>5869.95</v>
          </cell>
          <cell r="D1501"/>
          <cell r="E1501"/>
          <cell r="F1501"/>
          <cell r="G1501"/>
        </row>
        <row r="1502">
          <cell r="A1502" t="str">
            <v>521512 Telekomunikační služby</v>
          </cell>
          <cell r="B1502"/>
          <cell r="C1502">
            <v>5869.95</v>
          </cell>
          <cell r="D1502"/>
          <cell r="E1502"/>
          <cell r="F1502"/>
          <cell r="G1502"/>
        </row>
        <row r="1503">
          <cell r="A1503" t="str">
            <v>521520 Prémie a odměny</v>
          </cell>
          <cell r="B1503"/>
          <cell r="C1503">
            <v>304374</v>
          </cell>
          <cell r="D1503"/>
          <cell r="E1503"/>
          <cell r="F1503"/>
          <cell r="G1503"/>
        </row>
        <row r="1504">
          <cell r="A1504" t="str">
            <v>521520 Prémie a odměny</v>
          </cell>
          <cell r="B1504"/>
          <cell r="C1504">
            <v>304374</v>
          </cell>
          <cell r="D1504"/>
          <cell r="E1504"/>
          <cell r="F1504"/>
          <cell r="G1504"/>
        </row>
        <row r="1505">
          <cell r="A1505" t="str">
            <v>521521 Nájemné</v>
          </cell>
          <cell r="B1505"/>
          <cell r="C1505">
            <v>752521.27</v>
          </cell>
          <cell r="D1505"/>
          <cell r="E1505"/>
          <cell r="F1505"/>
          <cell r="G1505"/>
        </row>
        <row r="1506">
          <cell r="A1506" t="str">
            <v>521521 Nájemné</v>
          </cell>
          <cell r="B1506"/>
          <cell r="C1506">
            <v>752521.27</v>
          </cell>
          <cell r="D1506"/>
          <cell r="E1506"/>
          <cell r="F1506"/>
          <cell r="G1506"/>
        </row>
        <row r="1507">
          <cell r="A1507" t="str">
            <v>521523 Nájemné ostatní</v>
          </cell>
          <cell r="B1507"/>
          <cell r="C1507">
            <v>0</v>
          </cell>
          <cell r="D1507"/>
          <cell r="E1507"/>
          <cell r="F1507"/>
          <cell r="G1507"/>
        </row>
        <row r="1508">
          <cell r="A1508" t="str">
            <v>521523 Nájemné ostatní</v>
          </cell>
          <cell r="B1508"/>
          <cell r="C1508">
            <v>0</v>
          </cell>
          <cell r="D1508"/>
          <cell r="E1508"/>
          <cell r="F1508"/>
          <cell r="G1508"/>
        </row>
        <row r="1509">
          <cell r="A1509" t="str">
            <v>521525 Stabilizační odměny</v>
          </cell>
          <cell r="B1509"/>
          <cell r="C1509">
            <v>50000</v>
          </cell>
          <cell r="D1509"/>
          <cell r="E1509"/>
          <cell r="F1509"/>
          <cell r="G1509"/>
        </row>
        <row r="1510">
          <cell r="A1510" t="str">
            <v>521525 Stabilizační odměny</v>
          </cell>
          <cell r="B1510"/>
          <cell r="C1510">
            <v>50000</v>
          </cell>
          <cell r="D1510"/>
          <cell r="E1510"/>
          <cell r="F1510"/>
          <cell r="G1510"/>
        </row>
        <row r="1511">
          <cell r="A1511" t="str">
            <v>521533 Náklady na služby oso</v>
          </cell>
          <cell r="B1511"/>
          <cell r="C1511">
            <v>327976.56</v>
          </cell>
          <cell r="D1511"/>
          <cell r="E1511"/>
          <cell r="F1511"/>
          <cell r="G1511"/>
        </row>
        <row r="1512">
          <cell r="A1512" t="str">
            <v>521533 Náklady na služby osob se ZPS</v>
          </cell>
          <cell r="B1512"/>
          <cell r="C1512">
            <v>327976.56</v>
          </cell>
          <cell r="D1512"/>
          <cell r="E1512"/>
          <cell r="F1512"/>
          <cell r="G1512"/>
        </row>
        <row r="1513">
          <cell r="A1513" t="str">
            <v>521535 Náklady na ubytování</v>
          </cell>
          <cell r="B1513"/>
          <cell r="C1513">
            <v>21784.959999999999</v>
          </cell>
          <cell r="D1513"/>
          <cell r="E1513"/>
          <cell r="F1513"/>
          <cell r="G1513"/>
        </row>
        <row r="1514">
          <cell r="A1514" t="str">
            <v>521535 Náklady na ubytování</v>
          </cell>
          <cell r="B1514"/>
          <cell r="C1514">
            <v>21784.959999999999</v>
          </cell>
          <cell r="D1514"/>
          <cell r="E1514"/>
          <cell r="F1514"/>
          <cell r="G1514"/>
        </row>
        <row r="1515">
          <cell r="A1515" t="str">
            <v>521536 Školení</v>
          </cell>
          <cell r="B1515"/>
          <cell r="C1515">
            <v>15427.5</v>
          </cell>
          <cell r="D1515"/>
          <cell r="E1515"/>
          <cell r="F1515"/>
          <cell r="G1515"/>
        </row>
        <row r="1516">
          <cell r="A1516" t="str">
            <v>521536 Školení</v>
          </cell>
          <cell r="B1516"/>
          <cell r="C1516">
            <v>15427.5</v>
          </cell>
          <cell r="D1516"/>
          <cell r="E1516"/>
          <cell r="F1516"/>
          <cell r="G1516"/>
        </row>
        <row r="1517">
          <cell r="A1517" t="str">
            <v>521540 Provize likvidátora Ž</v>
          </cell>
          <cell r="B1517"/>
          <cell r="C1517">
            <v>845677</v>
          </cell>
          <cell r="D1517"/>
          <cell r="E1517"/>
          <cell r="F1517"/>
          <cell r="G1517"/>
        </row>
        <row r="1518">
          <cell r="A1518" t="str">
            <v>521540 Provize likvidátora ŽP</v>
          </cell>
          <cell r="B1518"/>
          <cell r="C1518">
            <v>845677</v>
          </cell>
          <cell r="D1518"/>
          <cell r="E1518"/>
          <cell r="F1518"/>
          <cell r="G1518"/>
        </row>
        <row r="1519">
          <cell r="A1519" t="str">
            <v>521550 Mzdové náklady - min.</v>
          </cell>
          <cell r="B1519"/>
          <cell r="C1519">
            <v>110016</v>
          </cell>
          <cell r="D1519"/>
          <cell r="E1519"/>
          <cell r="F1519"/>
          <cell r="G1519"/>
        </row>
        <row r="1520">
          <cell r="A1520" t="str">
            <v>521550 Mzdové náklady - min. rok (nevyčerp.dovolená)</v>
          </cell>
          <cell r="B1520"/>
          <cell r="C1520">
            <v>110016</v>
          </cell>
          <cell r="D1520"/>
          <cell r="E1520"/>
          <cell r="F1520"/>
          <cell r="G1520"/>
        </row>
        <row r="1521">
          <cell r="A1521" t="str">
            <v>521560 Mimořádné odměny</v>
          </cell>
          <cell r="B1521"/>
          <cell r="C1521">
            <v>-15022</v>
          </cell>
          <cell r="D1521"/>
          <cell r="E1521"/>
          <cell r="F1521"/>
          <cell r="G1521"/>
        </row>
        <row r="1522">
          <cell r="A1522" t="str">
            <v>521560 Mimořádné odměny</v>
          </cell>
          <cell r="B1522"/>
          <cell r="C1522">
            <v>-15022</v>
          </cell>
          <cell r="D1522"/>
          <cell r="E1522"/>
          <cell r="F1522"/>
          <cell r="G1522"/>
        </row>
        <row r="1523">
          <cell r="A1523" t="str">
            <v>521611 Cestovné</v>
          </cell>
          <cell r="B1523"/>
          <cell r="C1523">
            <v>10407</v>
          </cell>
          <cell r="D1523"/>
          <cell r="E1523"/>
          <cell r="F1523"/>
          <cell r="G1523"/>
        </row>
        <row r="1524">
          <cell r="A1524" t="str">
            <v>521611 Cestovné</v>
          </cell>
          <cell r="B1524"/>
          <cell r="C1524">
            <v>10407</v>
          </cell>
          <cell r="D1524"/>
          <cell r="E1524"/>
          <cell r="F1524"/>
          <cell r="G1524"/>
        </row>
        <row r="1525">
          <cell r="A1525" t="str">
            <v>521612 Cestovné - nadlimitní</v>
          </cell>
          <cell r="B1525"/>
          <cell r="C1525">
            <v>16988.62</v>
          </cell>
          <cell r="D1525"/>
          <cell r="E1525"/>
          <cell r="F1525"/>
          <cell r="G1525"/>
        </row>
        <row r="1526">
          <cell r="A1526" t="str">
            <v>521612 Cestovné - nadlimitní</v>
          </cell>
          <cell r="B1526"/>
          <cell r="C1526">
            <v>16988.62</v>
          </cell>
          <cell r="D1526"/>
          <cell r="E1526"/>
          <cell r="F1526"/>
          <cell r="G1526"/>
        </row>
        <row r="1527">
          <cell r="A1527" t="str">
            <v>521613 Cestovné - zahraniční</v>
          </cell>
          <cell r="B1527"/>
          <cell r="C1527">
            <v>0</v>
          </cell>
          <cell r="D1527"/>
          <cell r="E1527"/>
          <cell r="F1527"/>
          <cell r="G1527"/>
        </row>
        <row r="1528">
          <cell r="A1528" t="str">
            <v>521613 Cestovné - zahraniční</v>
          </cell>
          <cell r="B1528"/>
          <cell r="C1528">
            <v>0</v>
          </cell>
          <cell r="D1528"/>
          <cell r="E1528"/>
          <cell r="F1528"/>
          <cell r="G1528"/>
        </row>
        <row r="1529">
          <cell r="A1529" t="str">
            <v>521620 Náklady na ostatní sl</v>
          </cell>
          <cell r="B1529"/>
          <cell r="C1529">
            <v>10367.459999999999</v>
          </cell>
          <cell r="D1529"/>
          <cell r="E1529"/>
          <cell r="F1529"/>
          <cell r="G1529"/>
        </row>
        <row r="1530">
          <cell r="A1530" t="str">
            <v>521620 Náklady na ostatní služby</v>
          </cell>
          <cell r="B1530"/>
          <cell r="C1530">
            <v>10367.459999999999</v>
          </cell>
          <cell r="D1530"/>
          <cell r="E1530"/>
          <cell r="F1530"/>
          <cell r="G1530"/>
        </row>
        <row r="1531">
          <cell r="A1531" t="str">
            <v>521630 Náklady na lékařské v</v>
          </cell>
          <cell r="B1531"/>
          <cell r="C1531">
            <v>2245551</v>
          </cell>
          <cell r="D1531"/>
          <cell r="E1531"/>
          <cell r="F1531"/>
          <cell r="G1531"/>
        </row>
        <row r="1532">
          <cell r="A1532" t="str">
            <v>521630 Náklady na lékařské výkony při likvidaci PU</v>
          </cell>
          <cell r="B1532"/>
          <cell r="C1532">
            <v>2245551</v>
          </cell>
          <cell r="D1532"/>
          <cell r="E1532"/>
          <cell r="F1532"/>
          <cell r="G1532"/>
        </row>
        <row r="1533">
          <cell r="A1533" t="str">
            <v>521640 Odměna za likvidaci P</v>
          </cell>
          <cell r="B1533"/>
          <cell r="C1533">
            <v>12636653.5</v>
          </cell>
          <cell r="D1533"/>
          <cell r="E1533"/>
          <cell r="F1533"/>
          <cell r="G1533"/>
        </row>
        <row r="1534">
          <cell r="A1534" t="str">
            <v>521640 Odměna za likvidaci PU -externí zprostředkovatel</v>
          </cell>
          <cell r="B1534"/>
          <cell r="C1534">
            <v>12636653.5</v>
          </cell>
          <cell r="D1534"/>
          <cell r="E1534"/>
          <cell r="F1534"/>
          <cell r="G1534"/>
        </row>
        <row r="1535">
          <cell r="A1535" t="str">
            <v>521650 Ostatní náklady nadli</v>
          </cell>
          <cell r="B1535"/>
          <cell r="C1535">
            <v>85992</v>
          </cell>
          <cell r="D1535"/>
          <cell r="E1535"/>
          <cell r="F1535"/>
          <cell r="G1535"/>
        </row>
        <row r="1536">
          <cell r="A1536" t="str">
            <v>521650 Ostatní náklady nadlimitní</v>
          </cell>
          <cell r="B1536"/>
          <cell r="C1536">
            <v>85992</v>
          </cell>
          <cell r="D1536"/>
          <cell r="E1536"/>
          <cell r="F1536"/>
          <cell r="G1536"/>
        </row>
        <row r="1537">
          <cell r="A1537" t="str">
            <v>521730 Náklady na tisk a spo</v>
          </cell>
          <cell r="B1537"/>
          <cell r="C1537">
            <v>260340.71</v>
          </cell>
          <cell r="D1537"/>
          <cell r="E1537"/>
          <cell r="F1537"/>
          <cell r="G1537"/>
        </row>
        <row r="1538">
          <cell r="A1538" t="str">
            <v>521730 Náklady na tisk a spotřebu techn. tiskopisů</v>
          </cell>
          <cell r="B1538"/>
          <cell r="C1538">
            <v>260340.71</v>
          </cell>
          <cell r="D1538"/>
          <cell r="E1538"/>
          <cell r="F1538"/>
          <cell r="G1538"/>
        </row>
        <row r="1539">
          <cell r="A1539" t="str">
            <v>521750 Spotřeba ostatního ma</v>
          </cell>
          <cell r="B1539"/>
          <cell r="C1539">
            <v>1502.28</v>
          </cell>
          <cell r="D1539"/>
          <cell r="E1539"/>
          <cell r="F1539"/>
          <cell r="G1539"/>
        </row>
        <row r="1540">
          <cell r="A1540" t="str">
            <v>521750 Spotřeba ostatního materiálu při likvidaci PU</v>
          </cell>
          <cell r="B1540"/>
          <cell r="C1540">
            <v>1502.28</v>
          </cell>
          <cell r="D1540"/>
          <cell r="E1540"/>
          <cell r="F1540"/>
          <cell r="G1540"/>
        </row>
        <row r="1541">
          <cell r="A1541" t="str">
            <v>521761 Ostatní provozní nákl</v>
          </cell>
          <cell r="B1541"/>
          <cell r="C1541">
            <v>440</v>
          </cell>
          <cell r="D1541"/>
          <cell r="E1541"/>
          <cell r="F1541"/>
          <cell r="G1541"/>
        </row>
        <row r="1542">
          <cell r="A1542" t="str">
            <v>521761 Ostatní provozní náklady</v>
          </cell>
          <cell r="B1542"/>
          <cell r="C1542">
            <v>440</v>
          </cell>
          <cell r="D1542"/>
          <cell r="E1542"/>
          <cell r="F1542"/>
          <cell r="G1542"/>
        </row>
        <row r="1543">
          <cell r="A1543" t="str">
            <v>521845 Spotřeba drobného hmo</v>
          </cell>
          <cell r="B1543"/>
          <cell r="C1543">
            <v>0</v>
          </cell>
          <cell r="D1543"/>
          <cell r="E1543"/>
          <cell r="F1543"/>
          <cell r="G1543"/>
        </row>
        <row r="1544">
          <cell r="A1544" t="str">
            <v>521845 Spotřeba drobného hmotného majetku do limitu</v>
          </cell>
          <cell r="B1544"/>
          <cell r="C1544">
            <v>0</v>
          </cell>
          <cell r="D1544"/>
          <cell r="E1544"/>
          <cell r="F1544"/>
          <cell r="G1544"/>
        </row>
        <row r="1545">
          <cell r="A1545" t="str">
            <v>521910 Poštovné</v>
          </cell>
          <cell r="B1545"/>
          <cell r="C1545">
            <v>842706.2</v>
          </cell>
          <cell r="D1545"/>
          <cell r="E1545"/>
          <cell r="F1545"/>
          <cell r="G1545"/>
        </row>
        <row r="1546">
          <cell r="A1546" t="str">
            <v>521910 Poštovné</v>
          </cell>
          <cell r="B1546"/>
          <cell r="C1546">
            <v>842706.2</v>
          </cell>
          <cell r="D1546"/>
          <cell r="E1546"/>
          <cell r="F1546"/>
          <cell r="G1546"/>
        </row>
        <row r="1547">
          <cell r="A1547" t="str">
            <v>521930 Poplatky za vedení šk</v>
          </cell>
          <cell r="B1547"/>
          <cell r="C1547">
            <v>426740</v>
          </cell>
          <cell r="D1547"/>
          <cell r="E1547"/>
          <cell r="F1547"/>
          <cell r="G1547"/>
        </row>
        <row r="1548">
          <cell r="A1548" t="str">
            <v>521930 Poplatky za vedení škodního účtu</v>
          </cell>
          <cell r="B1548"/>
          <cell r="C1548">
            <v>426740</v>
          </cell>
          <cell r="D1548"/>
          <cell r="E1548"/>
          <cell r="F1548"/>
          <cell r="G1548"/>
        </row>
        <row r="1549">
          <cell r="A1549" t="str">
            <v>521942 Odpis nestálců šk. úč</v>
          </cell>
          <cell r="B1549"/>
          <cell r="C1549">
            <v>0</v>
          </cell>
          <cell r="D1549"/>
          <cell r="E1549"/>
          <cell r="F1549"/>
          <cell r="G1549"/>
        </row>
        <row r="1550">
          <cell r="A1550" t="str">
            <v>521942 Odpis nestálců šk. účtárny - ŽP</v>
          </cell>
          <cell r="B1550"/>
          <cell r="C1550">
            <v>0</v>
          </cell>
          <cell r="D1550"/>
          <cell r="E1550"/>
          <cell r="F1550"/>
          <cell r="G1550"/>
        </row>
        <row r="1551">
          <cell r="A1551" t="str">
            <v>521953 Příspěvek na penzijní</v>
          </cell>
          <cell r="B1551"/>
          <cell r="C1551">
            <v>89312</v>
          </cell>
          <cell r="D1551"/>
          <cell r="E1551"/>
          <cell r="F1551"/>
          <cell r="G1551"/>
        </row>
        <row r="1552">
          <cell r="A1552" t="str">
            <v>521953 Příspěvek na penzijní připojištění zaměstnanců daň</v>
          </cell>
          <cell r="B1552"/>
          <cell r="C1552">
            <v>89312</v>
          </cell>
          <cell r="D1552"/>
          <cell r="E1552"/>
          <cell r="F1552"/>
          <cell r="G1552"/>
        </row>
        <row r="1553">
          <cell r="A1553" t="str">
            <v xml:space="preserve">521955 Příspěvek na životní </v>
          </cell>
          <cell r="B1553"/>
          <cell r="C1553">
            <v>0</v>
          </cell>
          <cell r="D1553"/>
          <cell r="E1553"/>
          <cell r="F1553"/>
          <cell r="G1553"/>
        </row>
        <row r="1554">
          <cell r="A1554" t="str">
            <v>521955 Příspěvek na životní pojištění zaměstnanců daň.</v>
          </cell>
          <cell r="B1554"/>
          <cell r="C1554">
            <v>0</v>
          </cell>
          <cell r="D1554"/>
          <cell r="E1554"/>
          <cell r="F1554"/>
          <cell r="G1554"/>
        </row>
        <row r="1555">
          <cell r="A1555" t="str">
            <v>521980 Náklady na závodní st</v>
          </cell>
          <cell r="B1555"/>
          <cell r="C1555">
            <v>165264</v>
          </cell>
          <cell r="D1555"/>
          <cell r="E1555"/>
          <cell r="F1555"/>
          <cell r="G1555"/>
        </row>
        <row r="1556">
          <cell r="A1556" t="str">
            <v>521980 Náklady na závodní stravování</v>
          </cell>
          <cell r="B1556"/>
          <cell r="C1556">
            <v>165264</v>
          </cell>
          <cell r="D1556"/>
          <cell r="E1556"/>
          <cell r="F1556"/>
          <cell r="G1556"/>
        </row>
        <row r="1557">
          <cell r="A1557" t="str">
            <v xml:space="preserve">521999 Pojistná plnění - ŽP </v>
          </cell>
          <cell r="B1557"/>
          <cell r="C1557">
            <v>408617</v>
          </cell>
          <cell r="D1557"/>
          <cell r="E1557"/>
          <cell r="F1557"/>
          <cell r="G1557"/>
        </row>
        <row r="1558">
          <cell r="A1558" t="str">
            <v>521999 Pojistná plnění - ŽP - nadlimitní</v>
          </cell>
          <cell r="B1558"/>
          <cell r="C1558">
            <v>408617</v>
          </cell>
          <cell r="D1558"/>
          <cell r="E1558"/>
          <cell r="F1558"/>
          <cell r="G1558"/>
        </row>
        <row r="1559">
          <cell r="A1559" t="str">
            <v>522120 Podíl zajišťovatelů n</v>
          </cell>
          <cell r="B1559"/>
          <cell r="C1559">
            <v>-2986563</v>
          </cell>
          <cell r="D1559"/>
          <cell r="E1559"/>
          <cell r="F1559"/>
          <cell r="G1559"/>
        </row>
        <row r="1560">
          <cell r="A1560" t="str">
            <v>522120 Podíl zajišťovatelů na nákl. na PUprop-Ž rizikové</v>
          </cell>
          <cell r="B1560"/>
          <cell r="C1560">
            <v>-2986563</v>
          </cell>
          <cell r="D1560"/>
          <cell r="E1560"/>
          <cell r="F1560"/>
          <cell r="G1560"/>
        </row>
        <row r="1561">
          <cell r="A1561" t="str">
            <v>522123 Podíl zajišťovatelů n</v>
          </cell>
          <cell r="B1561"/>
          <cell r="C1561">
            <v>-8003953</v>
          </cell>
          <cell r="D1561"/>
          <cell r="E1561"/>
          <cell r="F1561"/>
          <cell r="G1561"/>
        </row>
        <row r="1562">
          <cell r="A1562" t="str">
            <v>522123 Podíl zajišťovatelů na PUprop-rizikové-předch.roky</v>
          </cell>
          <cell r="B1562"/>
          <cell r="C1562">
            <v>-8003953</v>
          </cell>
          <cell r="D1562"/>
          <cell r="E1562"/>
          <cell r="F1562"/>
          <cell r="G1562"/>
        </row>
        <row r="1563">
          <cell r="A1563" t="str">
            <v>522520 Podíl zajišťov. na po</v>
          </cell>
          <cell r="B1563"/>
          <cell r="C1563">
            <v>-103072681.54000001</v>
          </cell>
          <cell r="D1563"/>
          <cell r="E1563"/>
          <cell r="F1563"/>
          <cell r="G1563"/>
        </row>
        <row r="1564">
          <cell r="A1564" t="str">
            <v>522520 Podíl zajišťov. na poj.plnění - VIG - běžný rok</v>
          </cell>
          <cell r="B1564"/>
          <cell r="C1564">
            <v>-103072681.54000001</v>
          </cell>
          <cell r="D1564"/>
          <cell r="E1564"/>
          <cell r="F1564"/>
          <cell r="G1564"/>
        </row>
        <row r="1565">
          <cell r="A1565" t="str">
            <v>522523 Podíl zajišťov. na po</v>
          </cell>
          <cell r="B1565"/>
          <cell r="C1565">
            <v>-199104949.41999999</v>
          </cell>
          <cell r="D1565"/>
          <cell r="E1565"/>
          <cell r="F1565"/>
          <cell r="G1565"/>
        </row>
        <row r="1566">
          <cell r="A1566" t="str">
            <v>522523 Podíl zajišťov. na poj.plnění - VIG - předch. rok</v>
          </cell>
          <cell r="B1566"/>
          <cell r="C1566">
            <v>-199104949.41999999</v>
          </cell>
          <cell r="D1566"/>
          <cell r="E1566"/>
          <cell r="F1566"/>
          <cell r="G1566"/>
        </row>
        <row r="1567">
          <cell r="A1567" t="str">
            <v>522920 Podíl zajišťov.na nák</v>
          </cell>
          <cell r="B1567"/>
          <cell r="C1567">
            <v>-2754535.2</v>
          </cell>
          <cell r="D1567"/>
          <cell r="E1567"/>
          <cell r="F1567"/>
          <cell r="G1567"/>
        </row>
        <row r="1568">
          <cell r="A1568" t="str">
            <v>522920 Podíl zajišťov.na nákl. na PU-rizikové-CSHYP-b.r.</v>
          </cell>
          <cell r="B1568"/>
          <cell r="C1568">
            <v>-2754535.2</v>
          </cell>
          <cell r="D1568"/>
          <cell r="E1568"/>
          <cell r="F1568"/>
          <cell r="G1568"/>
        </row>
        <row r="1569">
          <cell r="A1569" t="str">
            <v>522921 Podíl zajišťov.na nák</v>
          </cell>
          <cell r="B1569"/>
          <cell r="C1569">
            <v>-6566972.6699999999</v>
          </cell>
          <cell r="D1569"/>
          <cell r="E1569"/>
          <cell r="F1569"/>
          <cell r="G1569"/>
        </row>
        <row r="1570">
          <cell r="A1570" t="str">
            <v>522921 Podíl zajišťov.na nákl. na PU-rizikové-CSHYP-min.r</v>
          </cell>
          <cell r="B1570"/>
          <cell r="C1570">
            <v>-6566972.6699999999</v>
          </cell>
          <cell r="D1570"/>
          <cell r="E1570"/>
          <cell r="F1570"/>
          <cell r="G1570"/>
        </row>
        <row r="1571">
          <cell r="A1571" t="str">
            <v>523100 Tvorba rezervy na nez</v>
          </cell>
          <cell r="B1571"/>
          <cell r="C1571">
            <v>79713352</v>
          </cell>
          <cell r="D1571"/>
          <cell r="E1571"/>
          <cell r="F1571"/>
          <cell r="G1571"/>
        </row>
        <row r="1572">
          <cell r="A1572" t="str">
            <v>523100 Tvorba rezervy na nezasl. pojistné</v>
          </cell>
          <cell r="B1572"/>
          <cell r="C1572">
            <v>79713352</v>
          </cell>
          <cell r="D1572"/>
          <cell r="E1572"/>
          <cell r="F1572"/>
          <cell r="G1572"/>
        </row>
        <row r="1573">
          <cell r="A1573" t="str">
            <v>524100 Tvorba rez.na nezasl.</v>
          </cell>
          <cell r="B1573"/>
          <cell r="C1573">
            <v>-7657789</v>
          </cell>
          <cell r="D1573"/>
          <cell r="E1573"/>
          <cell r="F1573"/>
          <cell r="G1573"/>
        </row>
        <row r="1574">
          <cell r="A1574" t="str">
            <v>524100 Tvorba rez.na nezasl.poj.-postoupená-ŽP</v>
          </cell>
          <cell r="B1574"/>
          <cell r="C1574">
            <v>-7657789</v>
          </cell>
          <cell r="D1574"/>
          <cell r="E1574"/>
          <cell r="F1574"/>
          <cell r="G1574"/>
        </row>
        <row r="1575">
          <cell r="A1575" t="str">
            <v>524520 Tvorba rezervy na nez</v>
          </cell>
          <cell r="B1575"/>
          <cell r="C1575">
            <v>-5035765</v>
          </cell>
          <cell r="D1575"/>
          <cell r="E1575"/>
          <cell r="F1575"/>
          <cell r="G1575"/>
        </row>
        <row r="1576">
          <cell r="A1576" t="str">
            <v>524520 Tvorba rezervy na nezasl. pojistné-post.-VIG-ŽP</v>
          </cell>
          <cell r="B1576"/>
          <cell r="C1576">
            <v>-5035765</v>
          </cell>
          <cell r="D1576"/>
          <cell r="E1576"/>
          <cell r="F1576"/>
          <cell r="G1576"/>
        </row>
        <row r="1577">
          <cell r="A1577" t="str">
            <v>525110 Tvorba RBNS - kapitál</v>
          </cell>
          <cell r="B1577"/>
          <cell r="C1577">
            <v>2486966351</v>
          </cell>
          <cell r="D1577"/>
          <cell r="E1577"/>
          <cell r="F1577"/>
          <cell r="G1577"/>
        </row>
        <row r="1578">
          <cell r="A1578" t="str">
            <v>525110 Tvorba RBNS - kapitálová hodnota</v>
          </cell>
          <cell r="B1578"/>
          <cell r="C1578">
            <v>2486966351</v>
          </cell>
          <cell r="D1578"/>
          <cell r="E1578"/>
          <cell r="F1578"/>
          <cell r="G1578"/>
        </row>
        <row r="1579">
          <cell r="A1579" t="str">
            <v>525113 Tvorba RBNS - kapitál</v>
          </cell>
          <cell r="B1579"/>
          <cell r="C1579">
            <v>445718781</v>
          </cell>
          <cell r="D1579"/>
          <cell r="E1579"/>
          <cell r="F1579"/>
          <cell r="G1579"/>
        </row>
        <row r="1580">
          <cell r="A1580" t="str">
            <v>525113 Tvorba RBNS - kapitálová hodn. -předch.roky</v>
          </cell>
          <cell r="B1580"/>
          <cell r="C1580">
            <v>445718781</v>
          </cell>
          <cell r="D1580"/>
          <cell r="E1580"/>
          <cell r="F1580"/>
          <cell r="G1580"/>
        </row>
        <row r="1581">
          <cell r="A1581" t="str">
            <v>525120 Tvorba RBNS - rizikov</v>
          </cell>
          <cell r="B1581"/>
          <cell r="C1581">
            <v>479004025</v>
          </cell>
          <cell r="D1581"/>
          <cell r="E1581"/>
          <cell r="F1581"/>
          <cell r="G1581"/>
        </row>
        <row r="1582">
          <cell r="A1582" t="str">
            <v>525120 Tvorba RBNS - riziková</v>
          </cell>
          <cell r="B1582"/>
          <cell r="C1582">
            <v>479004025</v>
          </cell>
          <cell r="D1582"/>
          <cell r="E1582"/>
          <cell r="F1582"/>
          <cell r="G1582"/>
        </row>
        <row r="1583">
          <cell r="A1583" t="str">
            <v>525123 Tvorba RBNS - rizikov</v>
          </cell>
          <cell r="B1583"/>
          <cell r="C1583">
            <v>647059845</v>
          </cell>
          <cell r="D1583"/>
          <cell r="E1583"/>
          <cell r="F1583"/>
          <cell r="G1583"/>
        </row>
        <row r="1584">
          <cell r="A1584" t="str">
            <v>525123 Tvorba RBNS - riziková-předch.roky</v>
          </cell>
          <cell r="B1584"/>
          <cell r="C1584">
            <v>647059845</v>
          </cell>
          <cell r="D1584"/>
          <cell r="E1584"/>
          <cell r="F1584"/>
          <cell r="G1584"/>
        </row>
        <row r="1585">
          <cell r="A1585" t="str">
            <v>525200 Tvorba rezervy IBNR -</v>
          </cell>
          <cell r="B1585"/>
          <cell r="C1585">
            <v>682789009.65999997</v>
          </cell>
          <cell r="D1585"/>
          <cell r="E1585"/>
          <cell r="F1585"/>
          <cell r="G1585"/>
        </row>
        <row r="1586">
          <cell r="A1586" t="str">
            <v>525200 Tvorba rezervy IBNR - životní pojištění</v>
          </cell>
          <cell r="B1586"/>
          <cell r="C1586">
            <v>682789009.65999997</v>
          </cell>
          <cell r="D1586"/>
          <cell r="E1586"/>
          <cell r="F1586"/>
          <cell r="G1586"/>
        </row>
        <row r="1587">
          <cell r="A1587" t="str">
            <v xml:space="preserve">525220 Tvorba IBNR - přech. </v>
          </cell>
          <cell r="B1587"/>
          <cell r="C1587">
            <v>1002075820.5</v>
          </cell>
          <cell r="D1587"/>
          <cell r="E1587"/>
          <cell r="F1587"/>
          <cell r="G1587"/>
        </row>
        <row r="1588">
          <cell r="A1588" t="str">
            <v>525220 Tvorba IBNR - přech. roky</v>
          </cell>
          <cell r="B1588"/>
          <cell r="C1588">
            <v>1002075820.5</v>
          </cell>
          <cell r="D1588"/>
          <cell r="E1588"/>
          <cell r="F1588"/>
          <cell r="G1588"/>
        </row>
        <row r="1589">
          <cell r="A1589" t="str">
            <v>526120 Tvorba rezervy RBNS p</v>
          </cell>
          <cell r="B1589"/>
          <cell r="C1589">
            <v>-4759425.7</v>
          </cell>
          <cell r="D1589"/>
          <cell r="E1589"/>
          <cell r="F1589"/>
          <cell r="G1589"/>
        </row>
        <row r="1590">
          <cell r="A1590" t="str">
            <v>526120 Tvorba rezervy RBNS postoupené zaj.-Ž rizikové</v>
          </cell>
          <cell r="B1590"/>
          <cell r="C1590">
            <v>-4759425.7</v>
          </cell>
          <cell r="D1590"/>
          <cell r="E1590"/>
          <cell r="F1590"/>
          <cell r="G1590"/>
        </row>
        <row r="1591">
          <cell r="A1591" t="str">
            <v>526123 Tvorba RBNS postoupen</v>
          </cell>
          <cell r="B1591"/>
          <cell r="C1591">
            <v>-3726392.97</v>
          </cell>
          <cell r="D1591"/>
          <cell r="E1591"/>
          <cell r="F1591"/>
          <cell r="G1591"/>
        </row>
        <row r="1592">
          <cell r="A1592" t="str">
            <v>526123 Tvorba RBNS postoupené zaj.- rizikové-předch.roky</v>
          </cell>
          <cell r="B1592"/>
          <cell r="C1592">
            <v>-3726392.97</v>
          </cell>
          <cell r="D1592"/>
          <cell r="E1592"/>
          <cell r="F1592"/>
          <cell r="G1592"/>
        </row>
        <row r="1593">
          <cell r="A1593" t="str">
            <v>526125 Tvorba rezervy RBNS p</v>
          </cell>
          <cell r="B1593"/>
          <cell r="C1593">
            <v>-75103527</v>
          </cell>
          <cell r="D1593"/>
          <cell r="E1593"/>
          <cell r="F1593"/>
          <cell r="G1593"/>
        </row>
        <row r="1594">
          <cell r="A1594" t="str">
            <v>526125 Tvorba rezervy RBNS post. zaj.-běž.rok - VIG</v>
          </cell>
          <cell r="B1594"/>
          <cell r="C1594">
            <v>-75103527</v>
          </cell>
          <cell r="D1594"/>
          <cell r="E1594"/>
          <cell r="F1594"/>
          <cell r="G1594"/>
        </row>
        <row r="1595">
          <cell r="A1595" t="str">
            <v>526126 Tvorba rezervy RBNS p</v>
          </cell>
          <cell r="B1595"/>
          <cell r="C1595">
            <v>-126029065.5</v>
          </cell>
          <cell r="D1595"/>
          <cell r="E1595"/>
          <cell r="F1595"/>
          <cell r="G1595"/>
        </row>
        <row r="1596">
          <cell r="A1596" t="str">
            <v>526126 Tvorba rezervy RBNS post. zaj.-předch.rok - VIG</v>
          </cell>
          <cell r="B1596"/>
          <cell r="C1596">
            <v>-126029065.5</v>
          </cell>
          <cell r="D1596"/>
          <cell r="E1596"/>
          <cell r="F1596"/>
          <cell r="G1596"/>
        </row>
        <row r="1597">
          <cell r="A1597" t="str">
            <v>526223 Tvorba rezervy IBNR p</v>
          </cell>
          <cell r="B1597"/>
          <cell r="C1597">
            <v>186015006.63999999</v>
          </cell>
          <cell r="D1597"/>
          <cell r="E1597"/>
          <cell r="F1597"/>
          <cell r="G1597"/>
        </row>
        <row r="1598">
          <cell r="A1598" t="str">
            <v>526223 Tvorba rezervy IBNR post.zajišť.-předch. rok - VIG</v>
          </cell>
          <cell r="B1598"/>
          <cell r="C1598">
            <v>186015006.63999999</v>
          </cell>
          <cell r="D1598"/>
          <cell r="E1598"/>
          <cell r="F1598"/>
          <cell r="G1598"/>
        </row>
        <row r="1599">
          <cell r="A1599" t="str">
            <v>526225 Tvorba rezervy IBNR p</v>
          </cell>
          <cell r="B1599"/>
          <cell r="C1599">
            <v>-368820522.38</v>
          </cell>
          <cell r="D1599"/>
          <cell r="E1599"/>
          <cell r="F1599"/>
          <cell r="G1599"/>
        </row>
        <row r="1600">
          <cell r="A1600" t="str">
            <v>526225 Tvorba rezervy IBNR post.zajišť.-běž. rok - VIG</v>
          </cell>
          <cell r="B1600"/>
          <cell r="C1600">
            <v>-368820522.38</v>
          </cell>
          <cell r="D1600"/>
          <cell r="E1600"/>
          <cell r="F1600"/>
          <cell r="G1600"/>
        </row>
        <row r="1601">
          <cell r="A1601" t="str">
            <v>527100 Tvorba rezervy na poj</v>
          </cell>
          <cell r="B1601"/>
          <cell r="C1601">
            <v>1620585682.48</v>
          </cell>
          <cell r="D1601"/>
          <cell r="E1601"/>
          <cell r="F1601"/>
          <cell r="G1601"/>
        </row>
        <row r="1602">
          <cell r="A1602" t="str">
            <v>527100 Tvorba rezervy na pojistné životního pojištění</v>
          </cell>
          <cell r="B1602"/>
          <cell r="C1602">
            <v>1620585682.48</v>
          </cell>
          <cell r="D1602"/>
          <cell r="E1602"/>
          <cell r="F1602"/>
          <cell r="G1602"/>
        </row>
        <row r="1603">
          <cell r="A1603" t="str">
            <v xml:space="preserve">527200 Tvorba rezervy na ŽP </v>
          </cell>
          <cell r="B1603"/>
          <cell r="C1603">
            <v>158284227.91999999</v>
          </cell>
          <cell r="D1603"/>
          <cell r="E1603"/>
          <cell r="F1603"/>
          <cell r="G1603"/>
        </row>
        <row r="1604">
          <cell r="A1604" t="str">
            <v>527200 Tvorba rezervy na ŽP - flexi - 3%</v>
          </cell>
          <cell r="B1604"/>
          <cell r="C1604">
            <v>158284227.91999999</v>
          </cell>
          <cell r="D1604"/>
          <cell r="E1604"/>
          <cell r="F1604"/>
          <cell r="G1604"/>
        </row>
        <row r="1605">
          <cell r="A1605" t="str">
            <v xml:space="preserve">527201 Tvorba rezervy na ŽP </v>
          </cell>
          <cell r="B1605"/>
          <cell r="C1605">
            <v>-693661434.35000002</v>
          </cell>
          <cell r="D1605"/>
          <cell r="E1605"/>
          <cell r="F1605"/>
          <cell r="G1605"/>
        </row>
        <row r="1606">
          <cell r="A1606" t="str">
            <v>527201 Tvorba rezervy na ŽP - flexi - 2 %</v>
          </cell>
          <cell r="B1606"/>
          <cell r="C1606">
            <v>-693661434.35000002</v>
          </cell>
          <cell r="D1606"/>
          <cell r="E1606"/>
          <cell r="F1606"/>
          <cell r="G1606"/>
        </row>
        <row r="1607">
          <cell r="A1607" t="str">
            <v>527202 Tvorba rezervy na ŽP-</v>
          </cell>
          <cell r="B1607"/>
          <cell r="C1607">
            <v>305318037.63999999</v>
          </cell>
          <cell r="D1607"/>
          <cell r="E1607"/>
          <cell r="F1607"/>
          <cell r="G1607"/>
        </row>
        <row r="1608">
          <cell r="A1608" t="str">
            <v>527202 Tvorba rezervy na ŽP-XZ-BP-2,4 %</v>
          </cell>
          <cell r="B1608"/>
          <cell r="C1608">
            <v>305318037.63999999</v>
          </cell>
          <cell r="D1608"/>
          <cell r="E1608"/>
          <cell r="F1608"/>
          <cell r="G1608"/>
        </row>
        <row r="1609">
          <cell r="A1609" t="str">
            <v>527203 Tvorba rezervy na ŽP-</v>
          </cell>
          <cell r="B1609"/>
          <cell r="C1609">
            <v>-392778540.06999999</v>
          </cell>
          <cell r="D1609"/>
          <cell r="E1609"/>
          <cell r="F1609"/>
          <cell r="G1609"/>
        </row>
        <row r="1610">
          <cell r="A1610" t="str">
            <v>527203 Tvorba rezervy na ŽP-XZ-JP-0%</v>
          </cell>
          <cell r="B1610"/>
          <cell r="C1610">
            <v>-392778540.06999999</v>
          </cell>
          <cell r="D1610"/>
          <cell r="E1610"/>
          <cell r="F1610"/>
          <cell r="G1610"/>
        </row>
        <row r="1611">
          <cell r="A1611" t="str">
            <v>527300 Tvorba rezervy na při</v>
          </cell>
          <cell r="B1611"/>
          <cell r="C1611">
            <v>36367198.789999999</v>
          </cell>
          <cell r="D1611"/>
          <cell r="E1611"/>
          <cell r="F1611"/>
          <cell r="G1611"/>
        </row>
        <row r="1612">
          <cell r="A1612" t="str">
            <v>527300 Tvorba rezervy na přiznané podíly na ziscích</v>
          </cell>
          <cell r="B1612"/>
          <cell r="C1612">
            <v>36367198.789999999</v>
          </cell>
          <cell r="D1612"/>
          <cell r="E1612"/>
          <cell r="F1612"/>
          <cell r="G1612"/>
        </row>
        <row r="1613">
          <cell r="A1613" t="str">
            <v xml:space="preserve">527423 Tvorba rezervy na ŽP </v>
          </cell>
          <cell r="B1613"/>
          <cell r="C1613">
            <v>47019031.57</v>
          </cell>
          <cell r="D1613"/>
          <cell r="E1613"/>
          <cell r="F1613"/>
          <cell r="G1613"/>
        </row>
        <row r="1614">
          <cell r="A1614" t="str">
            <v>527423 Tvorba rezervy na ŽP - bonus za bezešk.průběh</v>
          </cell>
          <cell r="B1614"/>
          <cell r="C1614">
            <v>47019031.57</v>
          </cell>
          <cell r="D1614"/>
          <cell r="E1614"/>
          <cell r="F1614"/>
          <cell r="G1614"/>
        </row>
        <row r="1615">
          <cell r="A1615" t="str">
            <v xml:space="preserve">527523 Tvorba rezervy na ŽP </v>
          </cell>
          <cell r="B1615"/>
          <cell r="C1615">
            <v>23373819.399999999</v>
          </cell>
          <cell r="D1615"/>
          <cell r="E1615"/>
          <cell r="F1615"/>
          <cell r="G1615"/>
        </row>
        <row r="1616">
          <cell r="A1616" t="str">
            <v>527523 Tvorba rezervy na ŽP - bonus za věrnost</v>
          </cell>
          <cell r="B1616"/>
          <cell r="C1616">
            <v>23373819.399999999</v>
          </cell>
          <cell r="D1616"/>
          <cell r="E1616"/>
          <cell r="F1616"/>
          <cell r="G1616"/>
        </row>
        <row r="1617">
          <cell r="A1617" t="str">
            <v>529100 Tvorba rezerv na prém</v>
          </cell>
          <cell r="B1617"/>
          <cell r="C1617">
            <v>0</v>
          </cell>
          <cell r="D1617"/>
          <cell r="E1617"/>
          <cell r="F1617"/>
          <cell r="G1617"/>
        </row>
        <row r="1618">
          <cell r="A1618" t="str">
            <v>529100 Tvorba rezerv na prémie a slevy</v>
          </cell>
          <cell r="B1618"/>
          <cell r="C1618">
            <v>0</v>
          </cell>
          <cell r="D1618"/>
          <cell r="E1618"/>
          <cell r="F1618"/>
          <cell r="G1618"/>
        </row>
        <row r="1619">
          <cell r="A1619" t="str">
            <v>529200 TR na ŽP-UL(nositel r</v>
          </cell>
          <cell r="B1619"/>
          <cell r="C1619">
            <v>-31908589.449999999</v>
          </cell>
          <cell r="D1619"/>
          <cell r="E1619"/>
          <cell r="F1619"/>
          <cell r="G1619"/>
        </row>
        <row r="1620">
          <cell r="A1620" t="str">
            <v>529200 TR na ŽP-UL(nositel riz.-pojistník)-Stabilní progr</v>
          </cell>
          <cell r="B1620"/>
          <cell r="C1620">
            <v>-31908589.449999999</v>
          </cell>
          <cell r="D1620"/>
          <cell r="E1620"/>
          <cell r="F1620"/>
          <cell r="G1620"/>
        </row>
        <row r="1621">
          <cell r="A1621" t="str">
            <v>529201 TR na ŽP-UL(nositel r</v>
          </cell>
          <cell r="B1621"/>
          <cell r="C1621">
            <v>-21533108.52</v>
          </cell>
          <cell r="D1621"/>
          <cell r="E1621"/>
          <cell r="F1621"/>
          <cell r="G1621"/>
        </row>
        <row r="1622">
          <cell r="A1622" t="str">
            <v>529201 TR na ŽP-UL(nositel riz.-pojistník)-Dynamický prog</v>
          </cell>
          <cell r="B1622"/>
          <cell r="C1622">
            <v>-21533108.52</v>
          </cell>
          <cell r="D1622"/>
          <cell r="E1622"/>
          <cell r="F1622"/>
          <cell r="G1622"/>
        </row>
        <row r="1623">
          <cell r="A1623" t="str">
            <v>529202 TR na ŽP-UL(nositel r</v>
          </cell>
          <cell r="B1623"/>
          <cell r="C1623">
            <v>75169389.209999993</v>
          </cell>
          <cell r="D1623"/>
          <cell r="E1623"/>
          <cell r="F1623"/>
          <cell r="G1623"/>
        </row>
        <row r="1624">
          <cell r="A1624" t="str">
            <v>529202 TR na ŽP-UL(nositel riz.-pojistník)-invest</v>
          </cell>
          <cell r="B1624"/>
          <cell r="C1624">
            <v>75169389.209999993</v>
          </cell>
          <cell r="D1624"/>
          <cell r="E1624"/>
          <cell r="F1624"/>
          <cell r="G1624"/>
        </row>
        <row r="1625">
          <cell r="A1625" t="str">
            <v>529230 TR na ŽP-UL-nositel i</v>
          </cell>
          <cell r="B1625"/>
          <cell r="C1625">
            <v>2461297.65</v>
          </cell>
          <cell r="D1625"/>
          <cell r="E1625"/>
          <cell r="F1625"/>
          <cell r="G1625"/>
        </row>
        <row r="1626">
          <cell r="A1626" t="str">
            <v>529230 TR na ŽP-UL-nositel inv.riz.pojistník- Partners Un</v>
          </cell>
          <cell r="B1626"/>
          <cell r="C1626">
            <v>2461297.65</v>
          </cell>
          <cell r="D1626"/>
          <cell r="E1626"/>
          <cell r="F1626"/>
          <cell r="G1626"/>
        </row>
        <row r="1627">
          <cell r="A1627" t="str">
            <v>529240 TR na ŽP-UL-nositel i</v>
          </cell>
          <cell r="B1627"/>
          <cell r="C1627">
            <v>188460.11</v>
          </cell>
          <cell r="D1627"/>
          <cell r="E1627"/>
          <cell r="F1627"/>
          <cell r="G1627"/>
        </row>
        <row r="1628">
          <cell r="A1628" t="str">
            <v>529240 TR na ŽP-UL-nositel inv.riz.pojistník- Conseq UL</v>
          </cell>
          <cell r="B1628"/>
          <cell r="C1628">
            <v>188460.11</v>
          </cell>
          <cell r="D1628"/>
          <cell r="E1628"/>
          <cell r="F1628"/>
          <cell r="G1628"/>
        </row>
        <row r="1629">
          <cell r="A1629" t="str">
            <v>529250 TR na ŽP-UL(nositel r</v>
          </cell>
          <cell r="B1629"/>
          <cell r="C1629">
            <v>-9522675.1500000004</v>
          </cell>
          <cell r="D1629"/>
          <cell r="E1629"/>
          <cell r="F1629"/>
          <cell r="G1629"/>
        </row>
        <row r="1630">
          <cell r="A1630" t="str">
            <v>529250 TR na ŽP-UL(nositel riz.-pojistník)-Premium</v>
          </cell>
          <cell r="B1630"/>
          <cell r="C1630">
            <v>-9522675.1500000004</v>
          </cell>
          <cell r="D1630"/>
          <cell r="E1630"/>
          <cell r="F1630"/>
          <cell r="G1630"/>
        </row>
        <row r="1631">
          <cell r="A1631" t="str">
            <v>529260 TR na ŽP-UL(nositel r</v>
          </cell>
          <cell r="B1631"/>
          <cell r="C1631">
            <v>110690425.34</v>
          </cell>
          <cell r="D1631"/>
          <cell r="E1631"/>
          <cell r="F1631"/>
          <cell r="G1631"/>
        </row>
        <row r="1632">
          <cell r="A1632" t="str">
            <v>529260 TR na ŽP-UL(nositel riz.-pojistník)-HF</v>
          </cell>
          <cell r="B1632"/>
          <cell r="C1632">
            <v>110690425.34</v>
          </cell>
          <cell r="D1632"/>
          <cell r="E1632"/>
          <cell r="F1632"/>
          <cell r="G1632"/>
        </row>
        <row r="1633">
          <cell r="A1633" t="str">
            <v>529300 Tvorba rez. na splněn</v>
          </cell>
          <cell r="B1633"/>
          <cell r="C1633">
            <v>0</v>
          </cell>
          <cell r="D1633"/>
          <cell r="E1633"/>
          <cell r="F1633"/>
          <cell r="G1633"/>
        </row>
        <row r="1634">
          <cell r="A1634" t="str">
            <v>529300 Tvorba rez. na splnění záv. z použ.techn.úr.míry</v>
          </cell>
          <cell r="B1634"/>
          <cell r="C1634">
            <v>0</v>
          </cell>
          <cell r="D1634"/>
          <cell r="E1634"/>
          <cell r="F1634"/>
          <cell r="G1634"/>
        </row>
        <row r="1635">
          <cell r="A1635" t="str">
            <v xml:space="preserve">529900 Tvorba rez.na prémie </v>
          </cell>
          <cell r="B1635"/>
          <cell r="C1635">
            <v>417044.1</v>
          </cell>
          <cell r="D1635"/>
          <cell r="E1635"/>
          <cell r="F1635"/>
          <cell r="G1635"/>
        </row>
        <row r="1636">
          <cell r="A1636" t="str">
            <v>529900 Tvorba rez.na prémie a slevy.-bonus sAutoúvěr</v>
          </cell>
          <cell r="B1636"/>
          <cell r="C1636">
            <v>417044.1</v>
          </cell>
          <cell r="D1636"/>
          <cell r="E1636"/>
          <cell r="F1636"/>
          <cell r="G1636"/>
        </row>
        <row r="1637">
          <cell r="A1637" t="str">
            <v xml:space="preserve">529910 Tvorba rez.na prémie </v>
          </cell>
          <cell r="B1637"/>
          <cell r="C1637">
            <v>153576320.87</v>
          </cell>
          <cell r="D1637"/>
          <cell r="E1637"/>
          <cell r="F1637"/>
          <cell r="G1637"/>
        </row>
        <row r="1638">
          <cell r="A1638" t="str">
            <v>529910 Tvorba rez.na prémie a slevy-bonus ČS</v>
          </cell>
          <cell r="B1638"/>
          <cell r="C1638">
            <v>153576320.87</v>
          </cell>
          <cell r="D1638"/>
          <cell r="E1638"/>
          <cell r="F1638"/>
          <cell r="G1638"/>
        </row>
        <row r="1639">
          <cell r="A1639" t="str">
            <v>532210 Náklady na propagační</v>
          </cell>
          <cell r="B1639"/>
          <cell r="C1639">
            <v>3287158.03</v>
          </cell>
          <cell r="D1639"/>
          <cell r="E1639"/>
          <cell r="F1639"/>
          <cell r="G1639"/>
        </row>
        <row r="1640">
          <cell r="A1640" t="str">
            <v>532210 Náklady na propagační služby</v>
          </cell>
          <cell r="B1640"/>
          <cell r="C1640">
            <v>3287158.03</v>
          </cell>
          <cell r="D1640"/>
          <cell r="E1640"/>
          <cell r="F1640"/>
          <cell r="G1640"/>
        </row>
        <row r="1641">
          <cell r="A1641" t="str">
            <v>532211 Náklady na prop.sl.-p</v>
          </cell>
          <cell r="B1641"/>
          <cell r="C1641">
            <v>18704686.460000001</v>
          </cell>
          <cell r="D1641"/>
          <cell r="E1641"/>
          <cell r="F1641"/>
          <cell r="G1641"/>
        </row>
        <row r="1642">
          <cell r="A1642" t="str">
            <v>532211 Náklady na prop.sl.-prezentace v médiích (Advert.)</v>
          </cell>
          <cell r="B1642"/>
          <cell r="C1642">
            <v>18704686.460000001</v>
          </cell>
          <cell r="D1642"/>
          <cell r="E1642"/>
          <cell r="F1642"/>
          <cell r="G1642"/>
        </row>
        <row r="1643">
          <cell r="A1643" t="str">
            <v>532212 Náklady na prop. služ</v>
          </cell>
          <cell r="B1643"/>
          <cell r="C1643">
            <v>593368</v>
          </cell>
          <cell r="D1643"/>
          <cell r="E1643"/>
          <cell r="F1643"/>
          <cell r="G1643"/>
        </row>
        <row r="1644">
          <cell r="A1644" t="str">
            <v>532212 Náklady na prop. služby-marketingový výzkum (MR)</v>
          </cell>
          <cell r="B1644"/>
          <cell r="C1644">
            <v>593368</v>
          </cell>
          <cell r="D1644"/>
          <cell r="E1644"/>
          <cell r="F1644"/>
          <cell r="G1644"/>
        </row>
        <row r="1645">
          <cell r="A1645" t="str">
            <v>532220 Spotřeba propagačního</v>
          </cell>
          <cell r="B1645"/>
          <cell r="C1645">
            <v>1195205.05</v>
          </cell>
          <cell r="D1645"/>
          <cell r="E1645"/>
          <cell r="F1645"/>
          <cell r="G1645"/>
        </row>
        <row r="1646">
          <cell r="A1646" t="str">
            <v>532220 Spotřeba propagačního materiálu</v>
          </cell>
          <cell r="B1646"/>
          <cell r="C1646">
            <v>1195205.05</v>
          </cell>
          <cell r="D1646"/>
          <cell r="E1646"/>
          <cell r="F1646"/>
          <cell r="G1646"/>
        </row>
        <row r="1647">
          <cell r="A1647" t="str">
            <v>532221 Spotřeba propagačních</v>
          </cell>
          <cell r="B1647"/>
          <cell r="C1647">
            <v>51493.73</v>
          </cell>
          <cell r="D1647"/>
          <cell r="E1647"/>
          <cell r="F1647"/>
          <cell r="G1647"/>
        </row>
        <row r="1648">
          <cell r="A1648" t="str">
            <v>532221 Spotřeba propagačních materiálů - nedaň. - živo</v>
          </cell>
          <cell r="B1648"/>
          <cell r="C1648">
            <v>51493.73</v>
          </cell>
          <cell r="D1648"/>
          <cell r="E1648"/>
          <cell r="F1648"/>
          <cell r="G1648"/>
        </row>
        <row r="1649">
          <cell r="A1649" t="str">
            <v>532222 Spotřeba rekl. tiskop</v>
          </cell>
          <cell r="B1649"/>
          <cell r="C1649">
            <v>583476.17000000004</v>
          </cell>
          <cell r="D1649"/>
          <cell r="E1649"/>
          <cell r="F1649"/>
          <cell r="G1649"/>
        </row>
        <row r="1650">
          <cell r="A1650" t="str">
            <v>532222 Spotřeba rekl. tiskopisů  (POS Materials)</v>
          </cell>
          <cell r="B1650"/>
          <cell r="C1650">
            <v>583476.17000000004</v>
          </cell>
          <cell r="D1650"/>
          <cell r="E1650"/>
          <cell r="F1650"/>
          <cell r="G1650"/>
        </row>
        <row r="1651">
          <cell r="A1651" t="str">
            <v>532230 Náklady na tisk a spo</v>
          </cell>
          <cell r="B1651"/>
          <cell r="C1651">
            <v>6512580.1399999997</v>
          </cell>
          <cell r="D1651"/>
          <cell r="E1651"/>
          <cell r="F1651"/>
          <cell r="G1651"/>
        </row>
        <row r="1652">
          <cell r="A1652" t="str">
            <v>532230 Náklady na tisk a spotřebu technických tiskopis</v>
          </cell>
          <cell r="B1652"/>
          <cell r="C1652">
            <v>6512580.1399999997</v>
          </cell>
          <cell r="D1652"/>
          <cell r="E1652"/>
          <cell r="F1652"/>
          <cell r="G1652"/>
        </row>
        <row r="1653">
          <cell r="A1653" t="str">
            <v>532260 Náklady na reprezenta</v>
          </cell>
          <cell r="B1653"/>
          <cell r="C1653">
            <v>349859.13</v>
          </cell>
          <cell r="D1653"/>
          <cell r="E1653"/>
          <cell r="F1653"/>
          <cell r="G1653"/>
        </row>
        <row r="1654">
          <cell r="A1654" t="str">
            <v>532260 Náklady na reprezentace - nedaňové - život</v>
          </cell>
          <cell r="B1654"/>
          <cell r="C1654">
            <v>349859.13</v>
          </cell>
          <cell r="D1654"/>
          <cell r="E1654"/>
          <cell r="F1654"/>
          <cell r="G1654"/>
        </row>
        <row r="1655">
          <cell r="A1655" t="str">
            <v>532266 Náklady na podp.prode</v>
          </cell>
          <cell r="B1655"/>
          <cell r="C1655">
            <v>6940</v>
          </cell>
          <cell r="D1655"/>
          <cell r="E1655"/>
          <cell r="F1655"/>
          <cell r="G1655"/>
        </row>
        <row r="1656">
          <cell r="A1656" t="str">
            <v>532266 Náklady na podp.prodeje-nestandardní případy-nedaň</v>
          </cell>
          <cell r="B1656"/>
          <cell r="C1656">
            <v>6940</v>
          </cell>
          <cell r="D1656"/>
          <cell r="E1656"/>
          <cell r="F1656"/>
          <cell r="G1656"/>
        </row>
        <row r="1657">
          <cell r="A1657" t="str">
            <v>532268 Náklady ost. podp.pro</v>
          </cell>
          <cell r="B1657"/>
          <cell r="C1657">
            <v>4728860.8499999996</v>
          </cell>
          <cell r="D1657"/>
          <cell r="E1657"/>
          <cell r="F1657"/>
          <cell r="G1657"/>
        </row>
        <row r="1658">
          <cell r="A1658" t="str">
            <v>532268 Náklady ost. podp.prodeje - nedaňové - život</v>
          </cell>
          <cell r="B1658"/>
          <cell r="C1658">
            <v>4728860.8499999996</v>
          </cell>
          <cell r="D1658"/>
          <cell r="E1658"/>
          <cell r="F1658"/>
          <cell r="G1658"/>
        </row>
        <row r="1659">
          <cell r="A1659" t="str">
            <v>532269 Náklady ost. podp.pro</v>
          </cell>
          <cell r="B1659"/>
          <cell r="C1659">
            <v>374218.16</v>
          </cell>
          <cell r="D1659"/>
          <cell r="E1659"/>
          <cell r="F1659"/>
          <cell r="G1659"/>
        </row>
        <row r="1660">
          <cell r="A1660" t="str">
            <v>532269 Náklady ost. podp.prodeje - daňové - život</v>
          </cell>
          <cell r="B1660"/>
          <cell r="C1660">
            <v>374218.16</v>
          </cell>
          <cell r="D1660"/>
          <cell r="E1660"/>
          <cell r="F1660"/>
          <cell r="G1660"/>
        </row>
        <row r="1661">
          <cell r="A1661" t="str">
            <v>532270 Sponzorské dary - ned</v>
          </cell>
          <cell r="B1661"/>
          <cell r="C1661">
            <v>715900</v>
          </cell>
          <cell r="D1661"/>
          <cell r="E1661"/>
          <cell r="F1661"/>
          <cell r="G1661"/>
        </row>
        <row r="1662">
          <cell r="A1662" t="str">
            <v>532270 Sponzorské dary - nedaňové - život</v>
          </cell>
          <cell r="B1662"/>
          <cell r="C1662">
            <v>715900</v>
          </cell>
          <cell r="D1662"/>
          <cell r="E1662"/>
          <cell r="F1662"/>
          <cell r="G1662"/>
        </row>
        <row r="1663">
          <cell r="A1663" t="str">
            <v>532300 Náklady na lékařské p</v>
          </cell>
          <cell r="B1663"/>
          <cell r="C1663">
            <v>1126586.3799999999</v>
          </cell>
          <cell r="D1663"/>
          <cell r="E1663"/>
          <cell r="F1663"/>
          <cell r="G1663"/>
        </row>
        <row r="1664">
          <cell r="A1664" t="str">
            <v>532300 Náklady na lékařské posudky</v>
          </cell>
          <cell r="B1664"/>
          <cell r="C1664">
            <v>1126586.3799999999</v>
          </cell>
          <cell r="D1664"/>
          <cell r="E1664"/>
          <cell r="F1664"/>
          <cell r="G1664"/>
        </row>
        <row r="1665">
          <cell r="A1665" t="str">
            <v>532310 Spotřeba pohonných hm</v>
          </cell>
          <cell r="B1665"/>
          <cell r="C1665">
            <v>1237113.69</v>
          </cell>
          <cell r="D1665"/>
          <cell r="E1665"/>
          <cell r="F1665"/>
          <cell r="G1665"/>
        </row>
        <row r="1666">
          <cell r="A1666" t="str">
            <v>532310 Spotřeba pohonných hmot</v>
          </cell>
          <cell r="B1666"/>
          <cell r="C1666">
            <v>1237113.69</v>
          </cell>
          <cell r="D1666"/>
          <cell r="E1666"/>
          <cell r="F1666"/>
          <cell r="G1666"/>
        </row>
        <row r="1667">
          <cell r="A1667" t="str">
            <v>532341 Spotřeba ostatního ma</v>
          </cell>
          <cell r="B1667"/>
          <cell r="C1667">
            <v>86155.77</v>
          </cell>
          <cell r="D1667"/>
          <cell r="E1667"/>
          <cell r="F1667"/>
          <cell r="G1667"/>
        </row>
        <row r="1668">
          <cell r="A1668" t="str">
            <v>532341 Spotřeba ostatního materiálu</v>
          </cell>
          <cell r="B1668"/>
          <cell r="C1668">
            <v>86155.77</v>
          </cell>
          <cell r="D1668"/>
          <cell r="E1668"/>
          <cell r="F1668"/>
          <cell r="G1668"/>
        </row>
        <row r="1669">
          <cell r="A1669" t="str">
            <v>532342 Spotřeba materiálu na</v>
          </cell>
          <cell r="B1669"/>
          <cell r="C1669">
            <v>10164</v>
          </cell>
          <cell r="D1669"/>
          <cell r="E1669"/>
          <cell r="F1669"/>
          <cell r="G1669"/>
        </row>
        <row r="1670">
          <cell r="A1670" t="str">
            <v>532342 Spotřeba materiálu na kopír. a tisk</v>
          </cell>
          <cell r="B1670"/>
          <cell r="C1670">
            <v>10164</v>
          </cell>
          <cell r="D1670"/>
          <cell r="E1670"/>
          <cell r="F1670"/>
          <cell r="G1670"/>
        </row>
        <row r="1671">
          <cell r="A1671" t="str">
            <v>532343 Spotřeba knih publika</v>
          </cell>
          <cell r="B1671"/>
          <cell r="C1671">
            <v>18846.73</v>
          </cell>
          <cell r="D1671"/>
          <cell r="E1671"/>
          <cell r="F1671"/>
          <cell r="G1671"/>
        </row>
        <row r="1672">
          <cell r="A1672" t="str">
            <v>532343 Spotřeba knih publikací a časopisů</v>
          </cell>
          <cell r="B1672"/>
          <cell r="C1672">
            <v>18846.73</v>
          </cell>
          <cell r="D1672"/>
          <cell r="E1672"/>
          <cell r="F1672"/>
          <cell r="G1672"/>
        </row>
        <row r="1673">
          <cell r="A1673" t="str">
            <v xml:space="preserve">532344 Spotřeba materiálu - </v>
          </cell>
          <cell r="B1673"/>
          <cell r="C1673">
            <v>32042.77</v>
          </cell>
          <cell r="D1673"/>
          <cell r="E1673"/>
          <cell r="F1673"/>
          <cell r="G1673"/>
        </row>
        <row r="1674">
          <cell r="A1674" t="str">
            <v>532344 Spotřeba materiálu - provoz služebních aut</v>
          </cell>
          <cell r="B1674"/>
          <cell r="C1674">
            <v>32042.77</v>
          </cell>
          <cell r="D1674"/>
          <cell r="E1674"/>
          <cell r="F1674"/>
          <cell r="G1674"/>
        </row>
        <row r="1675">
          <cell r="A1675" t="str">
            <v>532345 Spotřeba drobného hmo</v>
          </cell>
          <cell r="B1675"/>
          <cell r="C1675">
            <v>2131.0500000000002</v>
          </cell>
          <cell r="D1675"/>
          <cell r="E1675"/>
          <cell r="F1675"/>
          <cell r="G1675"/>
        </row>
        <row r="1676">
          <cell r="A1676" t="str">
            <v>532345 Spotřeba drobného hmotného majetku do limitu</v>
          </cell>
          <cell r="B1676"/>
          <cell r="C1676">
            <v>2131.0500000000002</v>
          </cell>
          <cell r="D1676"/>
          <cell r="E1676"/>
          <cell r="F1676"/>
          <cell r="G1676"/>
        </row>
        <row r="1677">
          <cell r="A1677" t="str">
            <v>532360 Spotřeba energií a vo</v>
          </cell>
          <cell r="B1677"/>
          <cell r="C1677">
            <v>-204805.64</v>
          </cell>
          <cell r="D1677"/>
          <cell r="E1677"/>
          <cell r="F1677"/>
          <cell r="G1677"/>
        </row>
        <row r="1678">
          <cell r="A1678" t="str">
            <v>532360 Spotřeba energií a vody</v>
          </cell>
          <cell r="B1678"/>
          <cell r="C1678">
            <v>-204805.64</v>
          </cell>
          <cell r="D1678"/>
          <cell r="E1678"/>
          <cell r="F1678"/>
          <cell r="G1678"/>
        </row>
        <row r="1679">
          <cell r="A1679" t="str">
            <v xml:space="preserve">532371 Tvorba dohad.položek </v>
          </cell>
          <cell r="B1679"/>
          <cell r="C1679">
            <v>1267286.01</v>
          </cell>
          <cell r="D1679"/>
          <cell r="E1679"/>
          <cell r="F1679"/>
          <cell r="G1679"/>
        </row>
        <row r="1680">
          <cell r="A1680" t="str">
            <v>532371 Tvorba dohad.položek - služby k nájemnému</v>
          </cell>
          <cell r="B1680"/>
          <cell r="C1680">
            <v>1267286.01</v>
          </cell>
          <cell r="D1680"/>
          <cell r="E1680"/>
          <cell r="F1680"/>
          <cell r="G1680"/>
        </row>
        <row r="1681">
          <cell r="A1681" t="str">
            <v>532390 Ostatní poř.nákl.na P</v>
          </cell>
          <cell r="B1681"/>
          <cell r="C1681">
            <v>1785000</v>
          </cell>
          <cell r="D1681"/>
          <cell r="E1681"/>
          <cell r="F1681"/>
          <cell r="G1681"/>
        </row>
        <row r="1682">
          <cell r="A1682" t="str">
            <v>532390 Ostatní poř.nákl.na PS-přepážková služba</v>
          </cell>
          <cell r="B1682"/>
          <cell r="C1682">
            <v>1785000</v>
          </cell>
          <cell r="D1682"/>
          <cell r="E1682"/>
          <cell r="F1682"/>
          <cell r="G1682"/>
        </row>
        <row r="1683">
          <cell r="A1683" t="str">
            <v xml:space="preserve">532399 Náhr. nákl. z ukonč. </v>
          </cell>
          <cell r="B1683"/>
          <cell r="C1683">
            <v>-947390.46</v>
          </cell>
          <cell r="D1683"/>
          <cell r="E1683"/>
          <cell r="F1683"/>
          <cell r="G1683"/>
        </row>
        <row r="1684">
          <cell r="A1684" t="str">
            <v>532399 Náhr. nákl. z ukonč. poj. smluv</v>
          </cell>
          <cell r="B1684"/>
          <cell r="C1684">
            <v>-947390.46</v>
          </cell>
          <cell r="D1684"/>
          <cell r="E1684"/>
          <cell r="F1684"/>
          <cell r="G1684"/>
        </row>
        <row r="1685">
          <cell r="A1685" t="str">
            <v>532400 Provize externistů pr</v>
          </cell>
          <cell r="B1685"/>
          <cell r="C1685">
            <v>518797033</v>
          </cell>
          <cell r="D1685"/>
          <cell r="E1685"/>
          <cell r="F1685"/>
          <cell r="G1685"/>
        </row>
        <row r="1686">
          <cell r="A1686" t="str">
            <v>532400 Provize externistů první - životní pojištění</v>
          </cell>
          <cell r="B1686"/>
          <cell r="C1686">
            <v>518797033</v>
          </cell>
          <cell r="D1686"/>
          <cell r="E1686"/>
          <cell r="F1686"/>
          <cell r="G1686"/>
        </row>
        <row r="1687">
          <cell r="A1687" t="str">
            <v>532401 Odměny externistů (so</v>
          </cell>
          <cell r="B1687"/>
          <cell r="C1687">
            <v>1250000</v>
          </cell>
          <cell r="D1687"/>
          <cell r="E1687"/>
          <cell r="F1687"/>
          <cell r="G1687"/>
        </row>
        <row r="1688">
          <cell r="A1688" t="str">
            <v>532401 Odměny externistů (soutěže) ŽP</v>
          </cell>
          <cell r="B1688"/>
          <cell r="C1688">
            <v>1250000</v>
          </cell>
          <cell r="D1688"/>
          <cell r="E1688"/>
          <cell r="F1688"/>
          <cell r="G1688"/>
        </row>
        <row r="1689">
          <cell r="A1689" t="str">
            <v>532403 Provize externistů pr</v>
          </cell>
          <cell r="B1689"/>
          <cell r="C1689">
            <v>0</v>
          </cell>
          <cell r="D1689"/>
          <cell r="E1689"/>
          <cell r="F1689"/>
          <cell r="G1689"/>
        </row>
        <row r="1690">
          <cell r="A1690" t="str">
            <v>532403 Provize externistů první - alianční - daňová</v>
          </cell>
          <cell r="B1690"/>
          <cell r="C1690">
            <v>0</v>
          </cell>
          <cell r="D1690"/>
          <cell r="E1690"/>
          <cell r="F1690"/>
          <cell r="G1690"/>
        </row>
        <row r="1691">
          <cell r="A1691" t="str">
            <v>532405 Odměna zaměstn.  prvn</v>
          </cell>
          <cell r="B1691"/>
          <cell r="C1691">
            <v>81953</v>
          </cell>
          <cell r="D1691"/>
          <cell r="E1691"/>
          <cell r="F1691"/>
          <cell r="G1691"/>
        </row>
        <row r="1692">
          <cell r="A1692" t="str">
            <v>532405 Odměna zaměstn.  první - životní pojištění</v>
          </cell>
          <cell r="B1692"/>
          <cell r="C1692">
            <v>81953</v>
          </cell>
          <cell r="D1692"/>
          <cell r="E1692"/>
          <cell r="F1692"/>
          <cell r="G1692"/>
        </row>
        <row r="1693">
          <cell r="A1693" t="str">
            <v>532410 Zákonné zdravotní poj</v>
          </cell>
          <cell r="B1693"/>
          <cell r="C1693">
            <v>2827938.9</v>
          </cell>
          <cell r="D1693"/>
          <cell r="E1693"/>
          <cell r="F1693"/>
          <cell r="G1693"/>
        </row>
        <row r="1694">
          <cell r="A1694" t="str">
            <v>532410 Zákonné zdravotní pojištění</v>
          </cell>
          <cell r="B1694"/>
          <cell r="C1694">
            <v>2827938.9</v>
          </cell>
          <cell r="D1694"/>
          <cell r="E1694"/>
          <cell r="F1694"/>
          <cell r="G1694"/>
        </row>
        <row r="1695">
          <cell r="A1695" t="str">
            <v>532420 Zákonné sociální poji</v>
          </cell>
          <cell r="B1695"/>
          <cell r="C1695">
            <v>7699839.5</v>
          </cell>
          <cell r="D1695"/>
          <cell r="E1695"/>
          <cell r="F1695"/>
          <cell r="G1695"/>
        </row>
        <row r="1696">
          <cell r="A1696" t="str">
            <v>532420 Zákonné sociální pojištění</v>
          </cell>
          <cell r="B1696"/>
          <cell r="C1696">
            <v>7699839.5</v>
          </cell>
          <cell r="D1696"/>
          <cell r="E1696"/>
          <cell r="F1696"/>
          <cell r="G1696"/>
        </row>
        <row r="1697">
          <cell r="A1697" t="str">
            <v>532430 Náhrada mzdy - nemoce</v>
          </cell>
          <cell r="B1697"/>
          <cell r="C1697">
            <v>74862</v>
          </cell>
          <cell r="D1697"/>
          <cell r="E1697"/>
          <cell r="F1697"/>
          <cell r="G1697"/>
        </row>
        <row r="1698">
          <cell r="A1698" t="str">
            <v>532430 Náhrada mzdy - nemocenská</v>
          </cell>
          <cell r="B1698"/>
          <cell r="C1698">
            <v>74862</v>
          </cell>
          <cell r="D1698"/>
          <cell r="E1698"/>
          <cell r="F1698"/>
          <cell r="G1698"/>
        </row>
        <row r="1699">
          <cell r="A1699" t="str">
            <v xml:space="preserve">532510 Základní mzdy včetně </v>
          </cell>
          <cell r="B1699"/>
          <cell r="C1699">
            <v>27535890</v>
          </cell>
          <cell r="D1699"/>
          <cell r="E1699"/>
          <cell r="F1699"/>
          <cell r="G1699"/>
        </row>
        <row r="1700">
          <cell r="A1700" t="str">
            <v>532510 Základní mzdy včetně příplatků a náhrad</v>
          </cell>
          <cell r="B1700"/>
          <cell r="C1700">
            <v>27535890</v>
          </cell>
          <cell r="D1700"/>
          <cell r="E1700"/>
          <cell r="F1700"/>
          <cell r="G1700"/>
        </row>
        <row r="1701">
          <cell r="A1701" t="str">
            <v>532511 Přesčasy</v>
          </cell>
          <cell r="B1701"/>
          <cell r="C1701">
            <v>34877</v>
          </cell>
          <cell r="D1701"/>
          <cell r="E1701"/>
          <cell r="F1701"/>
          <cell r="G1701"/>
        </row>
        <row r="1702">
          <cell r="A1702" t="str">
            <v>532511 Přesčasy</v>
          </cell>
          <cell r="B1702"/>
          <cell r="C1702">
            <v>34877</v>
          </cell>
          <cell r="D1702"/>
          <cell r="E1702"/>
          <cell r="F1702"/>
          <cell r="G1702"/>
        </row>
        <row r="1703">
          <cell r="A1703" t="str">
            <v>532512 Telekomunikační služb</v>
          </cell>
          <cell r="B1703"/>
          <cell r="C1703">
            <v>1048997.96</v>
          </cell>
          <cell r="D1703"/>
          <cell r="E1703"/>
          <cell r="F1703"/>
          <cell r="G1703"/>
        </row>
        <row r="1704">
          <cell r="A1704" t="str">
            <v>532512 Telekomunikační služby</v>
          </cell>
          <cell r="B1704"/>
          <cell r="C1704">
            <v>1048997.96</v>
          </cell>
          <cell r="D1704"/>
          <cell r="E1704"/>
          <cell r="F1704"/>
          <cell r="G1704"/>
        </row>
        <row r="1705">
          <cell r="A1705" t="str">
            <v>532513 Poštovné</v>
          </cell>
          <cell r="B1705"/>
          <cell r="C1705">
            <v>325766.7</v>
          </cell>
          <cell r="D1705"/>
          <cell r="E1705"/>
          <cell r="F1705"/>
          <cell r="G1705"/>
        </row>
        <row r="1706">
          <cell r="A1706" t="str">
            <v>532513 Poštovné</v>
          </cell>
          <cell r="B1706"/>
          <cell r="C1706">
            <v>325766.7</v>
          </cell>
          <cell r="D1706"/>
          <cell r="E1706"/>
          <cell r="F1706"/>
          <cell r="G1706"/>
        </row>
        <row r="1707">
          <cell r="A1707" t="str">
            <v>532520 Prémie a odměny</v>
          </cell>
          <cell r="B1707"/>
          <cell r="C1707">
            <v>881480</v>
          </cell>
          <cell r="D1707"/>
          <cell r="E1707"/>
          <cell r="F1707"/>
          <cell r="G1707"/>
        </row>
        <row r="1708">
          <cell r="A1708" t="str">
            <v>532520 Prémie a odměny</v>
          </cell>
          <cell r="B1708"/>
          <cell r="C1708">
            <v>881480</v>
          </cell>
          <cell r="D1708"/>
          <cell r="E1708"/>
          <cell r="F1708"/>
          <cell r="G1708"/>
        </row>
        <row r="1709">
          <cell r="A1709" t="str">
            <v>532521 Nájemné</v>
          </cell>
          <cell r="B1709"/>
          <cell r="C1709">
            <v>3832390.32</v>
          </cell>
          <cell r="D1709"/>
          <cell r="E1709"/>
          <cell r="F1709"/>
          <cell r="G1709"/>
        </row>
        <row r="1710">
          <cell r="A1710" t="str">
            <v>532521 Nájemné</v>
          </cell>
          <cell r="B1710"/>
          <cell r="C1710">
            <v>3832390.32</v>
          </cell>
          <cell r="D1710"/>
          <cell r="E1710"/>
          <cell r="F1710"/>
          <cell r="G1710"/>
        </row>
        <row r="1711">
          <cell r="A1711" t="str">
            <v>532523 Nájemné ostatní</v>
          </cell>
          <cell r="B1711"/>
          <cell r="C1711">
            <v>432465.53</v>
          </cell>
          <cell r="D1711"/>
          <cell r="E1711"/>
          <cell r="F1711"/>
          <cell r="G1711"/>
        </row>
        <row r="1712">
          <cell r="A1712" t="str">
            <v>532523 Nájemné ostatní</v>
          </cell>
          <cell r="B1712"/>
          <cell r="C1712">
            <v>432465.53</v>
          </cell>
          <cell r="D1712"/>
          <cell r="E1712"/>
          <cell r="F1712"/>
          <cell r="G1712"/>
        </row>
        <row r="1713">
          <cell r="A1713" t="str">
            <v>532525 Stabilizační odměny</v>
          </cell>
          <cell r="B1713"/>
          <cell r="C1713">
            <v>45000</v>
          </cell>
          <cell r="D1713"/>
          <cell r="E1713"/>
          <cell r="F1713"/>
          <cell r="G1713"/>
        </row>
        <row r="1714">
          <cell r="A1714" t="str">
            <v>532525 Stabilizační odměny</v>
          </cell>
          <cell r="B1714"/>
          <cell r="C1714">
            <v>45000</v>
          </cell>
          <cell r="D1714"/>
          <cell r="E1714"/>
          <cell r="F1714"/>
          <cell r="G1714"/>
        </row>
        <row r="1715">
          <cell r="A1715" t="str">
            <v>532530 Ostatní osobní náklad</v>
          </cell>
          <cell r="B1715"/>
          <cell r="C1715">
            <v>61500</v>
          </cell>
          <cell r="D1715"/>
          <cell r="E1715"/>
          <cell r="F1715"/>
          <cell r="G1715"/>
        </row>
        <row r="1716">
          <cell r="A1716" t="str">
            <v>532530 Ostatní osobní náklady</v>
          </cell>
          <cell r="B1716"/>
          <cell r="C1716">
            <v>61500</v>
          </cell>
          <cell r="D1716"/>
          <cell r="E1716"/>
          <cell r="F1716"/>
          <cell r="G1716"/>
        </row>
        <row r="1717">
          <cell r="A1717" t="str">
            <v>532531 Poradenství, právní s</v>
          </cell>
          <cell r="B1717"/>
          <cell r="C1717">
            <v>2665988.5</v>
          </cell>
          <cell r="D1717"/>
          <cell r="E1717"/>
          <cell r="F1717"/>
          <cell r="G1717"/>
        </row>
        <row r="1718">
          <cell r="A1718" t="str">
            <v>532531 Poradenství, právní sl., audit</v>
          </cell>
          <cell r="B1718"/>
          <cell r="C1718">
            <v>2665988.5</v>
          </cell>
          <cell r="D1718"/>
          <cell r="E1718"/>
          <cell r="F1718"/>
          <cell r="G1718"/>
        </row>
        <row r="1719">
          <cell r="A1719" t="str">
            <v>532533 Náklady na služby oso</v>
          </cell>
          <cell r="B1719"/>
          <cell r="C1719">
            <v>88591.37</v>
          </cell>
          <cell r="D1719"/>
          <cell r="E1719"/>
          <cell r="F1719"/>
          <cell r="G1719"/>
        </row>
        <row r="1720">
          <cell r="A1720" t="str">
            <v>532533 Náklady na služby osob se ZPS</v>
          </cell>
          <cell r="B1720"/>
          <cell r="C1720">
            <v>88591.37</v>
          </cell>
          <cell r="D1720"/>
          <cell r="E1720"/>
          <cell r="F1720"/>
          <cell r="G1720"/>
        </row>
        <row r="1721">
          <cell r="A1721" t="str">
            <v>532535 Náklady na ubytování</v>
          </cell>
          <cell r="B1721"/>
          <cell r="C1721">
            <v>341717.22</v>
          </cell>
          <cell r="D1721"/>
          <cell r="E1721"/>
          <cell r="F1721"/>
          <cell r="G1721"/>
        </row>
        <row r="1722">
          <cell r="A1722" t="str">
            <v>532535 Náklady na ubytování</v>
          </cell>
          <cell r="B1722"/>
          <cell r="C1722">
            <v>341717.22</v>
          </cell>
          <cell r="D1722"/>
          <cell r="E1722"/>
          <cell r="F1722"/>
          <cell r="G1722"/>
        </row>
        <row r="1723">
          <cell r="A1723" t="str">
            <v>532536 Školení</v>
          </cell>
          <cell r="B1723"/>
          <cell r="C1723">
            <v>1263116.0900000001</v>
          </cell>
          <cell r="D1723"/>
          <cell r="E1723"/>
          <cell r="F1723"/>
          <cell r="G1723"/>
        </row>
        <row r="1724">
          <cell r="A1724" t="str">
            <v>532536 Školení</v>
          </cell>
          <cell r="B1724"/>
          <cell r="C1724">
            <v>1263116.0900000001</v>
          </cell>
          <cell r="D1724"/>
          <cell r="E1724"/>
          <cell r="F1724"/>
          <cell r="G1724"/>
        </row>
        <row r="1725">
          <cell r="A1725" t="str">
            <v>532538 Náklady na ostatní sl</v>
          </cell>
          <cell r="B1725"/>
          <cell r="C1725">
            <v>166966.57999999999</v>
          </cell>
          <cell r="D1725"/>
          <cell r="E1725"/>
          <cell r="F1725"/>
          <cell r="G1725"/>
        </row>
        <row r="1726">
          <cell r="A1726" t="str">
            <v>532538 Náklady na ostatní služby</v>
          </cell>
          <cell r="B1726"/>
          <cell r="C1726">
            <v>166966.57999999999</v>
          </cell>
          <cell r="D1726"/>
          <cell r="E1726"/>
          <cell r="F1726"/>
          <cell r="G1726"/>
        </row>
        <row r="1727">
          <cell r="A1727" t="str">
            <v>532542 Opravy a údržba služe</v>
          </cell>
          <cell r="B1727"/>
          <cell r="C1727">
            <v>708779.51</v>
          </cell>
          <cell r="D1727"/>
          <cell r="E1727"/>
          <cell r="F1727"/>
          <cell r="G1727"/>
        </row>
        <row r="1728">
          <cell r="A1728" t="str">
            <v>532542 Opravy a údržba služebních aut</v>
          </cell>
          <cell r="B1728"/>
          <cell r="C1728">
            <v>708779.51</v>
          </cell>
          <cell r="D1728"/>
          <cell r="E1728"/>
          <cell r="F1728"/>
          <cell r="G1728"/>
        </row>
        <row r="1729">
          <cell r="A1729" t="str">
            <v>532546 Náklady na kopírovací</v>
          </cell>
          <cell r="B1729"/>
          <cell r="C1729">
            <v>47</v>
          </cell>
          <cell r="D1729"/>
          <cell r="E1729"/>
          <cell r="F1729"/>
          <cell r="G1729"/>
        </row>
        <row r="1730">
          <cell r="A1730" t="str">
            <v>532546 Náklady na kopírovací služby</v>
          </cell>
          <cell r="B1730"/>
          <cell r="C1730">
            <v>47</v>
          </cell>
          <cell r="D1730"/>
          <cell r="E1730"/>
          <cell r="F1730"/>
          <cell r="G1730"/>
        </row>
        <row r="1731">
          <cell r="A1731" t="str">
            <v>532547 Náklady na služby sou</v>
          </cell>
          <cell r="B1731"/>
          <cell r="C1731">
            <v>229491.17</v>
          </cell>
          <cell r="D1731"/>
          <cell r="E1731"/>
          <cell r="F1731"/>
          <cell r="G1731"/>
        </row>
        <row r="1732">
          <cell r="A1732" t="str">
            <v>532547 Náklady na služby souvis. se služebními auty</v>
          </cell>
          <cell r="B1732"/>
          <cell r="C1732">
            <v>229491.17</v>
          </cell>
          <cell r="D1732"/>
          <cell r="E1732"/>
          <cell r="F1732"/>
          <cell r="G1732"/>
        </row>
        <row r="1733">
          <cell r="A1733" t="str">
            <v>532550 Mzdové náklady - minu</v>
          </cell>
          <cell r="B1733"/>
          <cell r="C1733">
            <v>1477800</v>
          </cell>
          <cell r="D1733"/>
          <cell r="E1733"/>
          <cell r="F1733"/>
          <cell r="G1733"/>
        </row>
        <row r="1734">
          <cell r="A1734" t="str">
            <v>532550 Mzdové náklady - minulý rok (nevyčerp.dovol.)</v>
          </cell>
          <cell r="B1734"/>
          <cell r="C1734">
            <v>1477800</v>
          </cell>
          <cell r="D1734"/>
          <cell r="E1734"/>
          <cell r="F1734"/>
          <cell r="G1734"/>
        </row>
        <row r="1735">
          <cell r="A1735" t="str">
            <v>532560 Mimořádné mzdy</v>
          </cell>
          <cell r="B1735"/>
          <cell r="C1735">
            <v>-60705</v>
          </cell>
          <cell r="D1735"/>
          <cell r="E1735"/>
          <cell r="F1735"/>
          <cell r="G1735"/>
        </row>
        <row r="1736">
          <cell r="A1736" t="str">
            <v>532560 Mimořádné mzdy</v>
          </cell>
          <cell r="B1736"/>
          <cell r="C1736">
            <v>-60705</v>
          </cell>
          <cell r="D1736"/>
          <cell r="E1736"/>
          <cell r="F1736"/>
          <cell r="G1736"/>
        </row>
        <row r="1737">
          <cell r="A1737" t="str">
            <v>532570 Odstupné</v>
          </cell>
          <cell r="B1737"/>
          <cell r="C1737">
            <v>131670</v>
          </cell>
          <cell r="D1737"/>
          <cell r="E1737"/>
          <cell r="F1737"/>
          <cell r="G1737"/>
        </row>
        <row r="1738">
          <cell r="A1738" t="str">
            <v>532570 Odstupné</v>
          </cell>
          <cell r="B1738"/>
          <cell r="C1738">
            <v>131670</v>
          </cell>
          <cell r="D1738"/>
          <cell r="E1738"/>
          <cell r="F1738"/>
          <cell r="G1738"/>
        </row>
        <row r="1739">
          <cell r="A1739" t="str">
            <v>532611 Cestovné</v>
          </cell>
          <cell r="B1739"/>
          <cell r="C1739">
            <v>164778.01</v>
          </cell>
          <cell r="D1739"/>
          <cell r="E1739"/>
          <cell r="F1739"/>
          <cell r="G1739"/>
        </row>
        <row r="1740">
          <cell r="A1740" t="str">
            <v>532611 Cestovné</v>
          </cell>
          <cell r="B1740"/>
          <cell r="C1740">
            <v>164778.01</v>
          </cell>
          <cell r="D1740"/>
          <cell r="E1740"/>
          <cell r="F1740"/>
          <cell r="G1740"/>
        </row>
        <row r="1741">
          <cell r="A1741" t="str">
            <v>532612 Cestovné - nadlimitní</v>
          </cell>
          <cell r="B1741"/>
          <cell r="C1741">
            <v>138571.14000000001</v>
          </cell>
          <cell r="D1741"/>
          <cell r="E1741"/>
          <cell r="F1741"/>
          <cell r="G1741"/>
        </row>
        <row r="1742">
          <cell r="A1742" t="str">
            <v>532612 Cestovné - nadlimitní</v>
          </cell>
          <cell r="B1742"/>
          <cell r="C1742">
            <v>138571.14000000001</v>
          </cell>
          <cell r="D1742"/>
          <cell r="E1742"/>
          <cell r="F1742"/>
          <cell r="G1742"/>
        </row>
        <row r="1743">
          <cell r="A1743" t="str">
            <v>532613 Cestovné - zahraniční</v>
          </cell>
          <cell r="B1743"/>
          <cell r="C1743">
            <v>60990</v>
          </cell>
          <cell r="D1743"/>
          <cell r="E1743"/>
          <cell r="F1743"/>
          <cell r="G1743"/>
        </row>
        <row r="1744">
          <cell r="A1744" t="str">
            <v>532613 Cestovné - zahraniční</v>
          </cell>
          <cell r="B1744"/>
          <cell r="C1744">
            <v>60990</v>
          </cell>
          <cell r="D1744"/>
          <cell r="E1744"/>
          <cell r="F1744"/>
          <cell r="G1744"/>
        </row>
        <row r="1745">
          <cell r="A1745" t="str">
            <v>532750 Ostatní náklady nadli</v>
          </cell>
          <cell r="B1745"/>
          <cell r="C1745">
            <v>1406944.46</v>
          </cell>
          <cell r="D1745"/>
          <cell r="E1745"/>
          <cell r="F1745"/>
          <cell r="G1745"/>
        </row>
        <row r="1746">
          <cell r="A1746" t="str">
            <v>532750 Ostatní náklady nadlimitní</v>
          </cell>
          <cell r="B1746"/>
          <cell r="C1746">
            <v>1406944.46</v>
          </cell>
          <cell r="D1746"/>
          <cell r="E1746"/>
          <cell r="F1746"/>
          <cell r="G1746"/>
        </row>
        <row r="1747">
          <cell r="A1747" t="str">
            <v>532753 Soukromá spotřeba PHM</v>
          </cell>
          <cell r="B1747"/>
          <cell r="C1747">
            <v>133819</v>
          </cell>
          <cell r="D1747"/>
          <cell r="E1747"/>
          <cell r="F1747"/>
          <cell r="G1747"/>
        </row>
        <row r="1748">
          <cell r="A1748" t="str">
            <v>532753 Soukromá spotřeba PHM -nedaňové</v>
          </cell>
          <cell r="B1748"/>
          <cell r="C1748">
            <v>133819</v>
          </cell>
          <cell r="D1748"/>
          <cell r="E1748"/>
          <cell r="F1748"/>
          <cell r="G1748"/>
        </row>
        <row r="1749">
          <cell r="A1749" t="str">
            <v>532761 Ostatní provozní nákl</v>
          </cell>
          <cell r="B1749"/>
          <cell r="C1749">
            <v>1940</v>
          </cell>
          <cell r="D1749"/>
          <cell r="E1749"/>
          <cell r="F1749"/>
          <cell r="G1749"/>
        </row>
        <row r="1750">
          <cell r="A1750" t="str">
            <v>532761 Ostatní provozní náklady</v>
          </cell>
          <cell r="B1750"/>
          <cell r="C1750">
            <v>1940</v>
          </cell>
          <cell r="D1750"/>
          <cell r="E1750"/>
          <cell r="F1750"/>
          <cell r="G1750"/>
        </row>
        <row r="1751">
          <cell r="A1751" t="str">
            <v>532831 Náklady na služby kli</v>
          </cell>
          <cell r="B1751"/>
          <cell r="C1751">
            <v>4066894.05</v>
          </cell>
          <cell r="D1751"/>
          <cell r="E1751"/>
          <cell r="F1751"/>
          <cell r="G1751"/>
        </row>
        <row r="1752">
          <cell r="A1752" t="str">
            <v>532831 Náklady na služby klientského centra (KC)</v>
          </cell>
          <cell r="B1752"/>
          <cell r="C1752">
            <v>4066894.05</v>
          </cell>
          <cell r="D1752"/>
          <cell r="E1752"/>
          <cell r="F1752"/>
          <cell r="G1752"/>
        </row>
        <row r="1753">
          <cell r="A1753" t="str">
            <v>532900 Změna stavu čas. rozl</v>
          </cell>
          <cell r="B1753"/>
          <cell r="C1753">
            <v>109092840.69</v>
          </cell>
          <cell r="D1753"/>
          <cell r="E1753"/>
          <cell r="F1753"/>
          <cell r="G1753"/>
        </row>
        <row r="1754">
          <cell r="A1754" t="str">
            <v>532900 Změna stavu čas. rozliš.pořiz.nákladů ŽP-daň.</v>
          </cell>
          <cell r="B1754"/>
          <cell r="C1754">
            <v>109092840.69</v>
          </cell>
          <cell r="D1754"/>
          <cell r="E1754"/>
          <cell r="F1754"/>
          <cell r="G1754"/>
        </row>
        <row r="1755">
          <cell r="A1755" t="str">
            <v>532910 Změna stavu čas.rozli</v>
          </cell>
          <cell r="B1755"/>
          <cell r="C1755">
            <v>-116516888.59999999</v>
          </cell>
          <cell r="D1755"/>
          <cell r="E1755"/>
          <cell r="F1755"/>
          <cell r="G1755"/>
        </row>
        <row r="1756">
          <cell r="A1756" t="str">
            <v>532910 Změna stavu čas.rozliš. PN  DAC 2</v>
          </cell>
          <cell r="B1756"/>
          <cell r="C1756">
            <v>-116516888.59999999</v>
          </cell>
          <cell r="D1756"/>
          <cell r="E1756"/>
          <cell r="F1756"/>
          <cell r="G1756"/>
        </row>
        <row r="1757">
          <cell r="A1757" t="str">
            <v>532951 Placené pojistné</v>
          </cell>
          <cell r="B1757"/>
          <cell r="C1757">
            <v>0</v>
          </cell>
          <cell r="D1757"/>
          <cell r="E1757"/>
          <cell r="F1757"/>
          <cell r="G1757"/>
        </row>
        <row r="1758">
          <cell r="A1758" t="str">
            <v>532951 Placené pojistné</v>
          </cell>
          <cell r="B1758"/>
          <cell r="C1758">
            <v>0</v>
          </cell>
          <cell r="D1758"/>
          <cell r="E1758"/>
          <cell r="F1758"/>
          <cell r="G1758"/>
        </row>
        <row r="1759">
          <cell r="A1759" t="str">
            <v>532953 Příspěvek na penzijní</v>
          </cell>
          <cell r="B1759"/>
          <cell r="C1759">
            <v>402471</v>
          </cell>
          <cell r="D1759"/>
          <cell r="E1759"/>
          <cell r="F1759"/>
          <cell r="G1759"/>
        </row>
        <row r="1760">
          <cell r="A1760" t="str">
            <v>532953 Příspěvek na penzijní připojištění zaměstnanců daň</v>
          </cell>
          <cell r="B1760"/>
          <cell r="C1760">
            <v>402471</v>
          </cell>
          <cell r="D1760"/>
          <cell r="E1760"/>
          <cell r="F1760"/>
          <cell r="G1760"/>
        </row>
        <row r="1761">
          <cell r="A1761" t="str">
            <v xml:space="preserve">532955 Příspěvek na životní </v>
          </cell>
          <cell r="B1761"/>
          <cell r="C1761">
            <v>0</v>
          </cell>
          <cell r="D1761"/>
          <cell r="E1761"/>
          <cell r="F1761"/>
          <cell r="G1761"/>
        </row>
        <row r="1762">
          <cell r="A1762" t="str">
            <v>532955 Příspěvek na životní pojištění zaměstnanců daň.</v>
          </cell>
          <cell r="B1762"/>
          <cell r="C1762">
            <v>0</v>
          </cell>
          <cell r="D1762"/>
          <cell r="E1762"/>
          <cell r="F1762"/>
          <cell r="G1762"/>
        </row>
        <row r="1763">
          <cell r="A1763" t="str">
            <v>532980 Náklady na závodní st</v>
          </cell>
          <cell r="B1763"/>
          <cell r="C1763">
            <v>610896</v>
          </cell>
          <cell r="D1763"/>
          <cell r="E1763"/>
          <cell r="F1763"/>
          <cell r="G1763"/>
        </row>
        <row r="1764">
          <cell r="A1764" t="str">
            <v>532980 Náklady na závodní stravování</v>
          </cell>
          <cell r="B1764"/>
          <cell r="C1764">
            <v>610896</v>
          </cell>
          <cell r="D1764"/>
          <cell r="E1764"/>
          <cell r="F1764"/>
          <cell r="G1764"/>
        </row>
        <row r="1765">
          <cell r="A1765" t="str">
            <v xml:space="preserve">533110 Základní mzdy včetně </v>
          </cell>
          <cell r="B1765"/>
          <cell r="C1765">
            <v>29128032</v>
          </cell>
          <cell r="D1765"/>
          <cell r="E1765"/>
          <cell r="F1765"/>
          <cell r="G1765"/>
        </row>
        <row r="1766">
          <cell r="A1766" t="str">
            <v>533110 Základní mzdy včetně příplatků a náhrad</v>
          </cell>
          <cell r="B1766"/>
          <cell r="C1766">
            <v>29128032</v>
          </cell>
          <cell r="D1766"/>
          <cell r="E1766"/>
          <cell r="F1766"/>
          <cell r="G1766"/>
        </row>
        <row r="1767">
          <cell r="A1767" t="str">
            <v>533111 Přesčasy</v>
          </cell>
          <cell r="B1767"/>
          <cell r="C1767">
            <v>131975</v>
          </cell>
          <cell r="D1767"/>
          <cell r="E1767"/>
          <cell r="F1767"/>
          <cell r="G1767"/>
        </row>
        <row r="1768">
          <cell r="A1768" t="str">
            <v>533111 Přesčasy</v>
          </cell>
          <cell r="B1768"/>
          <cell r="C1768">
            <v>131975</v>
          </cell>
          <cell r="D1768"/>
          <cell r="E1768"/>
          <cell r="F1768"/>
          <cell r="G1768"/>
        </row>
        <row r="1769">
          <cell r="A1769" t="str">
            <v>533120 Prémie a odměny</v>
          </cell>
          <cell r="B1769"/>
          <cell r="C1769">
            <v>646213</v>
          </cell>
          <cell r="D1769"/>
          <cell r="E1769"/>
          <cell r="F1769"/>
          <cell r="G1769"/>
        </row>
        <row r="1770">
          <cell r="A1770" t="str">
            <v>533120 Prémie a odměny</v>
          </cell>
          <cell r="B1770"/>
          <cell r="C1770">
            <v>646213</v>
          </cell>
          <cell r="D1770"/>
          <cell r="E1770"/>
          <cell r="F1770"/>
          <cell r="G1770"/>
        </row>
        <row r="1771">
          <cell r="A1771" t="str">
            <v>533125 Stabilizační odměny</v>
          </cell>
          <cell r="B1771"/>
          <cell r="C1771">
            <v>65000</v>
          </cell>
          <cell r="D1771"/>
          <cell r="E1771"/>
          <cell r="F1771"/>
          <cell r="G1771"/>
        </row>
        <row r="1772">
          <cell r="A1772" t="str">
            <v>533125 Stabilizační odměny</v>
          </cell>
          <cell r="B1772"/>
          <cell r="C1772">
            <v>65000</v>
          </cell>
          <cell r="D1772"/>
          <cell r="E1772"/>
          <cell r="F1772"/>
          <cell r="G1772"/>
        </row>
        <row r="1773">
          <cell r="A1773" t="str">
            <v>533129 Prémie a odměny - ned</v>
          </cell>
          <cell r="B1773"/>
          <cell r="C1773">
            <v>0</v>
          </cell>
          <cell r="D1773"/>
          <cell r="E1773"/>
          <cell r="F1773"/>
          <cell r="G1773"/>
        </row>
        <row r="1774">
          <cell r="A1774" t="str">
            <v>533129 Prémie a odměny - nedaňové</v>
          </cell>
          <cell r="B1774"/>
          <cell r="C1774">
            <v>0</v>
          </cell>
          <cell r="D1774"/>
          <cell r="E1774"/>
          <cell r="F1774"/>
          <cell r="G1774"/>
        </row>
        <row r="1775">
          <cell r="A1775" t="str">
            <v>533130 Ostatní osobní náklad</v>
          </cell>
          <cell r="B1775"/>
          <cell r="C1775">
            <v>105770</v>
          </cell>
          <cell r="D1775"/>
          <cell r="E1775"/>
          <cell r="F1775"/>
          <cell r="G1775"/>
        </row>
        <row r="1776">
          <cell r="A1776" t="str">
            <v>533130 Ostatní osobní náklady</v>
          </cell>
          <cell r="B1776"/>
          <cell r="C1776">
            <v>105770</v>
          </cell>
          <cell r="D1776"/>
          <cell r="E1776"/>
          <cell r="F1776"/>
          <cell r="G1776"/>
        </row>
        <row r="1777">
          <cell r="A1777" t="str">
            <v>533150 Mzdové náklady-minulý</v>
          </cell>
          <cell r="B1777"/>
          <cell r="C1777">
            <v>1749892</v>
          </cell>
          <cell r="D1777"/>
          <cell r="E1777"/>
          <cell r="F1777"/>
          <cell r="G1777"/>
        </row>
        <row r="1778">
          <cell r="A1778" t="str">
            <v>533150 Mzdové náklady-minulý rok (nevyčerp.dovolená)</v>
          </cell>
          <cell r="B1778"/>
          <cell r="C1778">
            <v>1749892</v>
          </cell>
          <cell r="D1778"/>
          <cell r="E1778"/>
          <cell r="F1778"/>
          <cell r="G1778"/>
        </row>
        <row r="1779">
          <cell r="A1779" t="str">
            <v>533160 Mimořádné odměny</v>
          </cell>
          <cell r="B1779"/>
          <cell r="C1779">
            <v>-20685</v>
          </cell>
          <cell r="D1779"/>
          <cell r="E1779"/>
          <cell r="F1779"/>
          <cell r="G1779"/>
        </row>
        <row r="1780">
          <cell r="A1780" t="str">
            <v>533160 Mimořádné odměny</v>
          </cell>
          <cell r="B1780"/>
          <cell r="C1780">
            <v>-20685</v>
          </cell>
          <cell r="D1780"/>
          <cell r="E1780"/>
          <cell r="F1780"/>
          <cell r="G1780"/>
        </row>
        <row r="1781">
          <cell r="A1781" t="str">
            <v>533190 Odměny členů statutár</v>
          </cell>
          <cell r="B1781"/>
          <cell r="C1781">
            <v>-829620</v>
          </cell>
          <cell r="D1781"/>
          <cell r="E1781"/>
          <cell r="F1781"/>
          <cell r="G1781"/>
        </row>
        <row r="1782">
          <cell r="A1782" t="str">
            <v>533190 Odměny členů statutárních orgánů</v>
          </cell>
          <cell r="B1782"/>
          <cell r="C1782">
            <v>-829620</v>
          </cell>
          <cell r="D1782"/>
          <cell r="E1782"/>
          <cell r="F1782"/>
          <cell r="G1782"/>
        </row>
        <row r="1783">
          <cell r="A1783" t="str">
            <v>533192 Odměny představenstva</v>
          </cell>
          <cell r="B1783"/>
          <cell r="C1783">
            <v>100000</v>
          </cell>
          <cell r="D1783"/>
          <cell r="E1783"/>
          <cell r="F1783"/>
          <cell r="G1783"/>
        </row>
        <row r="1784">
          <cell r="A1784" t="str">
            <v>533192 Odměny představenstva</v>
          </cell>
          <cell r="B1784"/>
          <cell r="C1784">
            <v>100000</v>
          </cell>
          <cell r="D1784"/>
          <cell r="E1784"/>
          <cell r="F1784"/>
          <cell r="G1784"/>
        </row>
        <row r="1785">
          <cell r="A1785" t="str">
            <v>533193 Odměny dozorčí rady</v>
          </cell>
          <cell r="B1785"/>
          <cell r="C1785">
            <v>1291107</v>
          </cell>
          <cell r="D1785"/>
          <cell r="E1785"/>
          <cell r="F1785"/>
          <cell r="G1785"/>
        </row>
        <row r="1786">
          <cell r="A1786" t="str">
            <v>533193 Odměny dozorčí rady</v>
          </cell>
          <cell r="B1786"/>
          <cell r="C1786">
            <v>1291107</v>
          </cell>
          <cell r="D1786"/>
          <cell r="E1786"/>
          <cell r="F1786"/>
          <cell r="G1786"/>
        </row>
        <row r="1787">
          <cell r="A1787" t="str">
            <v>533194 Odměna prokuristy</v>
          </cell>
          <cell r="B1787"/>
          <cell r="C1787">
            <v>35000</v>
          </cell>
          <cell r="D1787"/>
          <cell r="E1787"/>
          <cell r="F1787"/>
          <cell r="G1787"/>
        </row>
        <row r="1788">
          <cell r="A1788" t="str">
            <v>533194 Odměna prokuristy</v>
          </cell>
          <cell r="B1788"/>
          <cell r="C1788">
            <v>35000</v>
          </cell>
          <cell r="D1788"/>
          <cell r="E1788"/>
          <cell r="F1788"/>
          <cell r="G1788"/>
        </row>
        <row r="1789">
          <cell r="A1789" t="str">
            <v>533195 Odměna člena výboru p</v>
          </cell>
          <cell r="B1789"/>
          <cell r="C1789">
            <v>0</v>
          </cell>
          <cell r="D1789"/>
          <cell r="E1789"/>
          <cell r="F1789"/>
          <cell r="G1789"/>
        </row>
        <row r="1790">
          <cell r="A1790" t="str">
            <v>533195 Odměna člena výboru pro audit</v>
          </cell>
          <cell r="B1790"/>
          <cell r="C1790">
            <v>0</v>
          </cell>
          <cell r="D1790"/>
          <cell r="E1790"/>
          <cell r="F1790"/>
          <cell r="G1790"/>
        </row>
        <row r="1791">
          <cell r="A1791" t="str">
            <v>533210 Zákonné zdravotní poj</v>
          </cell>
          <cell r="B1791"/>
          <cell r="C1791">
            <v>3018651.4</v>
          </cell>
          <cell r="D1791"/>
          <cell r="E1791"/>
          <cell r="F1791"/>
          <cell r="G1791"/>
        </row>
        <row r="1792">
          <cell r="A1792" t="str">
            <v>533210 Zákonné zdravotní pojištění</v>
          </cell>
          <cell r="B1792"/>
          <cell r="C1792">
            <v>3018651.4</v>
          </cell>
          <cell r="D1792"/>
          <cell r="E1792"/>
          <cell r="F1792"/>
          <cell r="G1792"/>
        </row>
        <row r="1793">
          <cell r="A1793" t="str">
            <v>533219 Zákonné zdravotní poj</v>
          </cell>
          <cell r="B1793"/>
          <cell r="C1793">
            <v>-65666</v>
          </cell>
          <cell r="D1793"/>
          <cell r="E1793"/>
          <cell r="F1793"/>
          <cell r="G1793"/>
        </row>
        <row r="1794">
          <cell r="A1794" t="str">
            <v>533219 Zákonné zdravotní pojištění - nedaňové</v>
          </cell>
          <cell r="B1794"/>
          <cell r="C1794">
            <v>-65666</v>
          </cell>
          <cell r="D1794"/>
          <cell r="E1794"/>
          <cell r="F1794"/>
          <cell r="G1794"/>
        </row>
        <row r="1795">
          <cell r="A1795" t="str">
            <v>533220 Zákonné sociální poji</v>
          </cell>
          <cell r="B1795"/>
          <cell r="C1795">
            <v>7614436.75</v>
          </cell>
          <cell r="D1795"/>
          <cell r="E1795"/>
          <cell r="F1795"/>
          <cell r="G1795"/>
        </row>
        <row r="1796">
          <cell r="A1796" t="str">
            <v>533220 Zákonné sociální pojištění</v>
          </cell>
          <cell r="B1796"/>
          <cell r="C1796">
            <v>7614436.75</v>
          </cell>
          <cell r="D1796"/>
          <cell r="E1796"/>
          <cell r="F1796"/>
          <cell r="G1796"/>
        </row>
        <row r="1797">
          <cell r="A1797" t="str">
            <v>533230 Náhrada mzdy - nemoce</v>
          </cell>
          <cell r="B1797"/>
          <cell r="C1797">
            <v>32132</v>
          </cell>
          <cell r="D1797"/>
          <cell r="E1797"/>
          <cell r="F1797"/>
          <cell r="G1797"/>
        </row>
        <row r="1798">
          <cell r="A1798" t="str">
            <v>533230 Náhrada mzdy - nemocenská</v>
          </cell>
          <cell r="B1798"/>
          <cell r="C1798">
            <v>32132</v>
          </cell>
          <cell r="D1798"/>
          <cell r="E1798"/>
          <cell r="F1798"/>
          <cell r="G1798"/>
        </row>
        <row r="1799">
          <cell r="A1799" t="str">
            <v>533310 Spotřeba pohonných hm</v>
          </cell>
          <cell r="B1799"/>
          <cell r="C1799">
            <v>245096.34</v>
          </cell>
          <cell r="D1799"/>
          <cell r="E1799"/>
          <cell r="F1799"/>
          <cell r="G1799"/>
        </row>
        <row r="1800">
          <cell r="A1800" t="str">
            <v>533310 Spotřeba pohonných hmot</v>
          </cell>
          <cell r="B1800"/>
          <cell r="C1800">
            <v>245096.34</v>
          </cell>
          <cell r="D1800"/>
          <cell r="E1800"/>
          <cell r="F1800"/>
          <cell r="G1800"/>
        </row>
        <row r="1801">
          <cell r="A1801" t="str">
            <v xml:space="preserve">533315 Spotřeba PHM - nafta </v>
          </cell>
          <cell r="B1801"/>
          <cell r="C1801">
            <v>3460</v>
          </cell>
          <cell r="D1801"/>
          <cell r="E1801"/>
          <cell r="F1801"/>
          <cell r="G1801"/>
        </row>
        <row r="1802">
          <cell r="A1802" t="str">
            <v>533315 Spotřeba PHM - nafta - agregátor</v>
          </cell>
          <cell r="B1802"/>
          <cell r="C1802">
            <v>3460</v>
          </cell>
          <cell r="D1802"/>
          <cell r="E1802"/>
          <cell r="F1802"/>
          <cell r="G1802"/>
        </row>
        <row r="1803">
          <cell r="A1803" t="str">
            <v>533341 Spotřeba ostatního ma</v>
          </cell>
          <cell r="B1803"/>
          <cell r="C1803">
            <v>168048.9</v>
          </cell>
          <cell r="D1803"/>
          <cell r="E1803"/>
          <cell r="F1803"/>
          <cell r="G1803"/>
        </row>
        <row r="1804">
          <cell r="A1804" t="str">
            <v>533341 Spotřeba ostatního materiálu</v>
          </cell>
          <cell r="B1804"/>
          <cell r="C1804">
            <v>168048.9</v>
          </cell>
          <cell r="D1804"/>
          <cell r="E1804"/>
          <cell r="F1804"/>
          <cell r="G1804"/>
        </row>
        <row r="1805">
          <cell r="A1805" t="str">
            <v>533342 Spotřeba materiálu na</v>
          </cell>
          <cell r="B1805"/>
          <cell r="C1805">
            <v>50820</v>
          </cell>
          <cell r="D1805"/>
          <cell r="E1805"/>
          <cell r="F1805"/>
          <cell r="G1805"/>
        </row>
        <row r="1806">
          <cell r="A1806" t="str">
            <v>533342 Spotřeba materiálu na kopír. a tisk</v>
          </cell>
          <cell r="B1806"/>
          <cell r="C1806">
            <v>50820</v>
          </cell>
          <cell r="D1806"/>
          <cell r="E1806"/>
          <cell r="F1806"/>
          <cell r="G1806"/>
        </row>
        <row r="1807">
          <cell r="A1807" t="str">
            <v>533343 Spotřeba knih publika</v>
          </cell>
          <cell r="B1807"/>
          <cell r="C1807">
            <v>185669.16</v>
          </cell>
          <cell r="D1807"/>
          <cell r="E1807"/>
          <cell r="F1807"/>
          <cell r="G1807"/>
        </row>
        <row r="1808">
          <cell r="A1808" t="str">
            <v>533343 Spotřeba knih publikací a časopisů</v>
          </cell>
          <cell r="B1808"/>
          <cell r="C1808">
            <v>185669.16</v>
          </cell>
          <cell r="D1808"/>
          <cell r="E1808"/>
          <cell r="F1808"/>
          <cell r="G1808"/>
        </row>
        <row r="1809">
          <cell r="A1809" t="str">
            <v xml:space="preserve">533344 Spotřeba materiálu - </v>
          </cell>
          <cell r="B1809"/>
          <cell r="C1809">
            <v>6135.8</v>
          </cell>
          <cell r="D1809"/>
          <cell r="E1809"/>
          <cell r="F1809"/>
          <cell r="G1809"/>
        </row>
        <row r="1810">
          <cell r="A1810" t="str">
            <v>533344 Spotřeba materiálu - provoz služebních aut</v>
          </cell>
          <cell r="B1810"/>
          <cell r="C1810">
            <v>6135.8</v>
          </cell>
          <cell r="D1810"/>
          <cell r="E1810"/>
          <cell r="F1810"/>
          <cell r="G1810"/>
        </row>
        <row r="1811">
          <cell r="A1811" t="str">
            <v>533345 Spotřeba drobného hmo</v>
          </cell>
          <cell r="B1811"/>
          <cell r="C1811">
            <v>2411</v>
          </cell>
          <cell r="D1811"/>
          <cell r="E1811"/>
          <cell r="F1811"/>
          <cell r="G1811"/>
        </row>
        <row r="1812">
          <cell r="A1812" t="str">
            <v>533345 Spotřeba drobného hmotného majetku do limitu</v>
          </cell>
          <cell r="B1812"/>
          <cell r="C1812">
            <v>2411</v>
          </cell>
          <cell r="D1812"/>
          <cell r="E1812"/>
          <cell r="F1812"/>
          <cell r="G1812"/>
        </row>
        <row r="1813">
          <cell r="A1813" t="str">
            <v>533360 Spotřeba energií a vo</v>
          </cell>
          <cell r="B1813"/>
          <cell r="C1813">
            <v>46618.879999999997</v>
          </cell>
          <cell r="D1813"/>
          <cell r="E1813"/>
          <cell r="F1813"/>
          <cell r="G1813"/>
        </row>
        <row r="1814">
          <cell r="A1814" t="str">
            <v>533360 Spotřeba energií a vody</v>
          </cell>
          <cell r="B1814"/>
          <cell r="C1814">
            <v>46618.879999999997</v>
          </cell>
          <cell r="D1814"/>
          <cell r="E1814"/>
          <cell r="F1814"/>
          <cell r="G1814"/>
        </row>
        <row r="1815">
          <cell r="A1815" t="str">
            <v xml:space="preserve">533371 Tvorba dohad.položek </v>
          </cell>
          <cell r="B1815"/>
          <cell r="C1815">
            <v>2012205.9</v>
          </cell>
          <cell r="D1815"/>
          <cell r="E1815"/>
          <cell r="F1815"/>
          <cell r="G1815"/>
        </row>
        <row r="1816">
          <cell r="A1816" t="str">
            <v>533371 Tvorba dohad.položek - služby k nájemnému</v>
          </cell>
          <cell r="B1816"/>
          <cell r="C1816">
            <v>2012205.9</v>
          </cell>
          <cell r="D1816"/>
          <cell r="E1816"/>
          <cell r="F1816"/>
          <cell r="G1816"/>
        </row>
        <row r="1817">
          <cell r="A1817" t="str">
            <v>533400 Provize externí násle</v>
          </cell>
          <cell r="B1817"/>
          <cell r="C1817">
            <v>139847908</v>
          </cell>
          <cell r="D1817"/>
          <cell r="E1817"/>
          <cell r="F1817"/>
          <cell r="G1817"/>
        </row>
        <row r="1818">
          <cell r="A1818" t="str">
            <v>533400 Provize externí následná - životní pojištění</v>
          </cell>
          <cell r="B1818"/>
          <cell r="C1818">
            <v>139847908</v>
          </cell>
          <cell r="D1818"/>
          <cell r="E1818"/>
          <cell r="F1818"/>
          <cell r="G1818"/>
        </row>
        <row r="1819">
          <cell r="A1819" t="str">
            <v>533405 Odměna zaměstn.- násl</v>
          </cell>
          <cell r="B1819"/>
          <cell r="C1819">
            <v>222179</v>
          </cell>
          <cell r="D1819"/>
          <cell r="E1819"/>
          <cell r="F1819"/>
          <cell r="G1819"/>
        </row>
        <row r="1820">
          <cell r="A1820" t="str">
            <v>533405 Odměna zaměstn.- násled - životní pojištění</v>
          </cell>
          <cell r="B1820"/>
          <cell r="C1820">
            <v>222179</v>
          </cell>
          <cell r="D1820"/>
          <cell r="E1820"/>
          <cell r="F1820"/>
          <cell r="G1820"/>
        </row>
        <row r="1821">
          <cell r="A1821" t="str">
            <v>533511 Poštovné</v>
          </cell>
          <cell r="B1821"/>
          <cell r="C1821">
            <v>15851582.58</v>
          </cell>
          <cell r="D1821"/>
          <cell r="E1821"/>
          <cell r="F1821"/>
          <cell r="G1821"/>
        </row>
        <row r="1822">
          <cell r="A1822" t="str">
            <v>533511 Poštovné</v>
          </cell>
          <cell r="B1822"/>
          <cell r="C1822">
            <v>15851582.58</v>
          </cell>
          <cell r="D1822"/>
          <cell r="E1822"/>
          <cell r="F1822"/>
          <cell r="G1822"/>
        </row>
        <row r="1823">
          <cell r="A1823" t="str">
            <v>533512 Telekomunikační služb</v>
          </cell>
          <cell r="B1823"/>
          <cell r="C1823">
            <v>1655631.29</v>
          </cell>
          <cell r="D1823"/>
          <cell r="E1823"/>
          <cell r="F1823"/>
          <cell r="G1823"/>
        </row>
        <row r="1824">
          <cell r="A1824" t="str">
            <v>533512 Telekomunikační služby</v>
          </cell>
          <cell r="B1824"/>
          <cell r="C1824">
            <v>1655631.29</v>
          </cell>
          <cell r="D1824"/>
          <cell r="E1824"/>
          <cell r="F1824"/>
          <cell r="G1824"/>
        </row>
        <row r="1825">
          <cell r="A1825" t="str">
            <v>533521 Nájemné budov</v>
          </cell>
          <cell r="B1825"/>
          <cell r="C1825">
            <v>2072497.14</v>
          </cell>
          <cell r="D1825"/>
          <cell r="E1825"/>
          <cell r="F1825"/>
          <cell r="G1825"/>
        </row>
        <row r="1826">
          <cell r="A1826" t="str">
            <v>533521 Nájemné budov</v>
          </cell>
          <cell r="B1826"/>
          <cell r="C1826">
            <v>2072497.14</v>
          </cell>
          <cell r="D1826"/>
          <cell r="E1826"/>
          <cell r="F1826"/>
          <cell r="G1826"/>
        </row>
        <row r="1827">
          <cell r="A1827" t="str">
            <v>533523 Nájemné ostatní</v>
          </cell>
          <cell r="B1827"/>
          <cell r="C1827">
            <v>165684.92000000001</v>
          </cell>
          <cell r="D1827"/>
          <cell r="E1827"/>
          <cell r="F1827"/>
          <cell r="G1827"/>
        </row>
        <row r="1828">
          <cell r="A1828" t="str">
            <v>533523 Nájemné ostatní</v>
          </cell>
          <cell r="B1828"/>
          <cell r="C1828">
            <v>165684.92000000001</v>
          </cell>
          <cell r="D1828"/>
          <cell r="E1828"/>
          <cell r="F1828"/>
          <cell r="G1828"/>
        </row>
        <row r="1829">
          <cell r="A1829" t="str">
            <v>533531 Poradenství, právní s</v>
          </cell>
          <cell r="B1829"/>
          <cell r="C1829">
            <v>1896834.72</v>
          </cell>
          <cell r="D1829"/>
          <cell r="E1829"/>
          <cell r="F1829"/>
          <cell r="G1829"/>
        </row>
        <row r="1830">
          <cell r="A1830" t="str">
            <v>533531 Poradenství, právní sl., audit</v>
          </cell>
          <cell r="B1830"/>
          <cell r="C1830">
            <v>1896834.72</v>
          </cell>
          <cell r="D1830"/>
          <cell r="E1830"/>
          <cell r="F1830"/>
          <cell r="G1830"/>
        </row>
        <row r="1831">
          <cell r="A1831" t="str">
            <v>533533 Náklady na služby oso</v>
          </cell>
          <cell r="B1831"/>
          <cell r="C1831">
            <v>407307.2</v>
          </cell>
          <cell r="D1831"/>
          <cell r="E1831"/>
          <cell r="F1831"/>
          <cell r="G1831"/>
        </row>
        <row r="1832">
          <cell r="A1832" t="str">
            <v>533533 Náklady na služby osob se ZPS</v>
          </cell>
          <cell r="B1832"/>
          <cell r="C1832">
            <v>407307.2</v>
          </cell>
          <cell r="D1832"/>
          <cell r="E1832"/>
          <cell r="F1832"/>
          <cell r="G1832"/>
        </row>
        <row r="1833">
          <cell r="A1833" t="str">
            <v xml:space="preserve">533534 Práce cizí výpočetní </v>
          </cell>
          <cell r="B1833"/>
          <cell r="C1833">
            <v>14598193.27</v>
          </cell>
          <cell r="D1833"/>
          <cell r="E1833"/>
          <cell r="F1833"/>
          <cell r="G1833"/>
        </row>
        <row r="1834">
          <cell r="A1834" t="str">
            <v>533534 Práce cizí výpočetní techniky</v>
          </cell>
          <cell r="B1834"/>
          <cell r="C1834">
            <v>14598193.27</v>
          </cell>
          <cell r="D1834"/>
          <cell r="E1834"/>
          <cell r="F1834"/>
          <cell r="G1834"/>
        </row>
        <row r="1835">
          <cell r="A1835" t="str">
            <v>533535 Náklady na ubytování</v>
          </cell>
          <cell r="B1835"/>
          <cell r="C1835">
            <v>116866.64</v>
          </cell>
          <cell r="D1835"/>
          <cell r="E1835"/>
          <cell r="F1835"/>
          <cell r="G1835"/>
        </row>
        <row r="1836">
          <cell r="A1836" t="str">
            <v>533535 Náklady na ubytování</v>
          </cell>
          <cell r="B1836"/>
          <cell r="C1836">
            <v>116866.64</v>
          </cell>
          <cell r="D1836"/>
          <cell r="E1836"/>
          <cell r="F1836"/>
          <cell r="G1836"/>
        </row>
        <row r="1837">
          <cell r="A1837" t="str">
            <v>533536 Školení</v>
          </cell>
          <cell r="B1837"/>
          <cell r="C1837">
            <v>671768.88</v>
          </cell>
          <cell r="D1837"/>
          <cell r="E1837"/>
          <cell r="F1837"/>
          <cell r="G1837"/>
        </row>
        <row r="1838">
          <cell r="A1838" t="str">
            <v>533536 Školení</v>
          </cell>
          <cell r="B1838"/>
          <cell r="C1838">
            <v>671768.88</v>
          </cell>
          <cell r="D1838"/>
          <cell r="E1838"/>
          <cell r="F1838"/>
          <cell r="G1838"/>
        </row>
        <row r="1839">
          <cell r="A1839" t="str">
            <v xml:space="preserve">533537 Exter.nákl.spojené s </v>
          </cell>
          <cell r="B1839"/>
          <cell r="C1839">
            <v>2901204.58</v>
          </cell>
          <cell r="D1839"/>
          <cell r="E1839"/>
          <cell r="F1839"/>
          <cell r="G1839"/>
        </row>
        <row r="1840">
          <cell r="A1840" t="str">
            <v>533537 Exter.nákl.spojené s vymáháním dluž.pojistného</v>
          </cell>
          <cell r="B1840"/>
          <cell r="C1840">
            <v>2901204.58</v>
          </cell>
          <cell r="D1840"/>
          <cell r="E1840"/>
          <cell r="F1840"/>
          <cell r="G1840"/>
        </row>
        <row r="1841">
          <cell r="A1841" t="str">
            <v>533538 Náklady na ostatní sl</v>
          </cell>
          <cell r="B1841"/>
          <cell r="C1841">
            <v>2186824.39</v>
          </cell>
          <cell r="D1841"/>
          <cell r="E1841"/>
          <cell r="F1841"/>
          <cell r="G1841"/>
        </row>
        <row r="1842">
          <cell r="A1842" t="str">
            <v>533538 Náklady na ostatní služby</v>
          </cell>
          <cell r="B1842"/>
          <cell r="C1842">
            <v>2186824.39</v>
          </cell>
          <cell r="D1842"/>
          <cell r="E1842"/>
          <cell r="F1842"/>
          <cell r="G1842"/>
        </row>
        <row r="1843">
          <cell r="A1843" t="str">
            <v>533539 Odškod. extern. za uk</v>
          </cell>
          <cell r="B1843"/>
          <cell r="C1843">
            <v>0</v>
          </cell>
          <cell r="D1843"/>
          <cell r="E1843"/>
          <cell r="F1843"/>
          <cell r="G1843"/>
        </row>
        <row r="1844">
          <cell r="A1844" t="str">
            <v>533539 Odškod. extern. za ukonč.spolupráce.bez udání důvo</v>
          </cell>
          <cell r="B1844"/>
          <cell r="C1844">
            <v>0</v>
          </cell>
          <cell r="D1844"/>
          <cell r="E1844"/>
          <cell r="F1844"/>
          <cell r="G1844"/>
        </row>
        <row r="1845">
          <cell r="A1845" t="str">
            <v>533540 Opravy a údržba</v>
          </cell>
          <cell r="B1845"/>
          <cell r="C1845">
            <v>527838.6</v>
          </cell>
          <cell r="D1845"/>
          <cell r="E1845"/>
          <cell r="F1845"/>
          <cell r="G1845"/>
        </row>
        <row r="1846">
          <cell r="A1846" t="str">
            <v>533540 Opravy a údržba</v>
          </cell>
          <cell r="B1846"/>
          <cell r="C1846">
            <v>527838.6</v>
          </cell>
          <cell r="D1846"/>
          <cell r="E1846"/>
          <cell r="F1846"/>
          <cell r="G1846"/>
        </row>
        <row r="1847">
          <cell r="A1847" t="str">
            <v>533542 Náklady na opravy slu</v>
          </cell>
          <cell r="B1847"/>
          <cell r="C1847">
            <v>132489.68</v>
          </cell>
          <cell r="D1847"/>
          <cell r="E1847"/>
          <cell r="F1847"/>
          <cell r="G1847"/>
        </row>
        <row r="1848">
          <cell r="A1848" t="str">
            <v>533542 Náklady na opravy služebních aut</v>
          </cell>
          <cell r="B1848"/>
          <cell r="C1848">
            <v>132489.68</v>
          </cell>
          <cell r="D1848"/>
          <cell r="E1848"/>
          <cell r="F1848"/>
          <cell r="G1848"/>
        </row>
        <row r="1849">
          <cell r="A1849" t="str">
            <v>533543 Náklady na opravy - o</v>
          </cell>
          <cell r="B1849"/>
          <cell r="C1849">
            <v>23202.7</v>
          </cell>
          <cell r="D1849"/>
          <cell r="E1849"/>
          <cell r="F1849"/>
          <cell r="G1849"/>
        </row>
        <row r="1850">
          <cell r="A1850" t="str">
            <v>533543 Náklady na opravy - ostatní</v>
          </cell>
          <cell r="B1850"/>
          <cell r="C1850">
            <v>23202.7</v>
          </cell>
          <cell r="D1850"/>
          <cell r="E1850"/>
          <cell r="F1850"/>
          <cell r="G1850"/>
        </row>
        <row r="1851">
          <cell r="A1851" t="str">
            <v>533546 Náklady na kopírovací</v>
          </cell>
          <cell r="B1851"/>
          <cell r="C1851">
            <v>253382.3</v>
          </cell>
          <cell r="D1851"/>
          <cell r="E1851"/>
          <cell r="F1851"/>
          <cell r="G1851"/>
        </row>
        <row r="1852">
          <cell r="A1852" t="str">
            <v>533546 Náklady na kopírovací služby</v>
          </cell>
          <cell r="B1852"/>
          <cell r="C1852">
            <v>253382.3</v>
          </cell>
          <cell r="D1852"/>
          <cell r="E1852"/>
          <cell r="F1852"/>
          <cell r="G1852"/>
        </row>
        <row r="1853">
          <cell r="A1853" t="str">
            <v>533547 Náklady na služby sou</v>
          </cell>
          <cell r="B1853"/>
          <cell r="C1853">
            <v>250485</v>
          </cell>
          <cell r="D1853"/>
          <cell r="E1853"/>
          <cell r="F1853"/>
          <cell r="G1853"/>
        </row>
        <row r="1854">
          <cell r="A1854" t="str">
            <v>533547 Náklady na služby souvis. se služebními auty</v>
          </cell>
          <cell r="B1854"/>
          <cell r="C1854">
            <v>250485</v>
          </cell>
          <cell r="D1854"/>
          <cell r="E1854"/>
          <cell r="F1854"/>
          <cell r="G1854"/>
        </row>
        <row r="1855">
          <cell r="A1855" t="str">
            <v>533551 Členské příspěvky - n</v>
          </cell>
          <cell r="B1855"/>
          <cell r="C1855">
            <v>5000</v>
          </cell>
          <cell r="D1855"/>
          <cell r="E1855"/>
          <cell r="F1855"/>
          <cell r="G1855"/>
        </row>
        <row r="1856">
          <cell r="A1856" t="str">
            <v>533551 Členské příspěvky - nedaňové</v>
          </cell>
          <cell r="B1856"/>
          <cell r="C1856">
            <v>5000</v>
          </cell>
          <cell r="D1856"/>
          <cell r="E1856"/>
          <cell r="F1856"/>
          <cell r="G1856"/>
        </row>
        <row r="1857">
          <cell r="A1857" t="str">
            <v>533555 Členské příspěvky - Č</v>
          </cell>
          <cell r="B1857"/>
          <cell r="C1857">
            <v>364006</v>
          </cell>
          <cell r="D1857"/>
          <cell r="E1857"/>
          <cell r="F1857"/>
          <cell r="G1857"/>
        </row>
        <row r="1858">
          <cell r="A1858" t="str">
            <v>533555 Členské příspěvky - ČAP</v>
          </cell>
          <cell r="B1858"/>
          <cell r="C1858">
            <v>364006</v>
          </cell>
          <cell r="D1858"/>
          <cell r="E1858"/>
          <cell r="F1858"/>
          <cell r="G1858"/>
        </row>
        <row r="1859">
          <cell r="A1859" t="str">
            <v>533611 Cestovné</v>
          </cell>
          <cell r="B1859"/>
          <cell r="C1859">
            <v>100521</v>
          </cell>
          <cell r="D1859"/>
          <cell r="E1859"/>
          <cell r="F1859"/>
          <cell r="G1859"/>
        </row>
        <row r="1860">
          <cell r="A1860" t="str">
            <v>533611 Cestovné</v>
          </cell>
          <cell r="B1860"/>
          <cell r="C1860">
            <v>100521</v>
          </cell>
          <cell r="D1860"/>
          <cell r="E1860"/>
          <cell r="F1860"/>
          <cell r="G1860"/>
        </row>
        <row r="1861">
          <cell r="A1861" t="str">
            <v>533612 Cestovné - nadlimitní</v>
          </cell>
          <cell r="B1861"/>
          <cell r="C1861">
            <v>71337.429999999993</v>
          </cell>
          <cell r="D1861"/>
          <cell r="E1861"/>
          <cell r="F1861"/>
          <cell r="G1861"/>
        </row>
        <row r="1862">
          <cell r="A1862" t="str">
            <v>533612 Cestovné - nadlimitní</v>
          </cell>
          <cell r="B1862"/>
          <cell r="C1862">
            <v>71337.429999999993</v>
          </cell>
          <cell r="D1862"/>
          <cell r="E1862"/>
          <cell r="F1862"/>
          <cell r="G1862"/>
        </row>
        <row r="1863">
          <cell r="A1863" t="str">
            <v>533613 Cestovné - zahraniční</v>
          </cell>
          <cell r="B1863"/>
          <cell r="C1863">
            <v>54336</v>
          </cell>
          <cell r="D1863"/>
          <cell r="E1863"/>
          <cell r="F1863"/>
          <cell r="G1863"/>
        </row>
        <row r="1864">
          <cell r="A1864" t="str">
            <v>533613 Cestovné - zahraniční</v>
          </cell>
          <cell r="B1864"/>
          <cell r="C1864">
            <v>54336</v>
          </cell>
          <cell r="D1864"/>
          <cell r="E1864"/>
          <cell r="F1864"/>
          <cell r="G1864"/>
        </row>
        <row r="1865">
          <cell r="A1865" t="str">
            <v xml:space="preserve">533710 Náklady na zproštěni </v>
          </cell>
          <cell r="B1865"/>
          <cell r="C1865">
            <v>953822</v>
          </cell>
          <cell r="D1865"/>
          <cell r="E1865"/>
          <cell r="F1865"/>
          <cell r="G1865"/>
        </row>
        <row r="1866">
          <cell r="A1866" t="str">
            <v>533710 Náklady na zproštěni od placení</v>
          </cell>
          <cell r="B1866"/>
          <cell r="C1866">
            <v>953822</v>
          </cell>
          <cell r="D1866"/>
          <cell r="E1866"/>
          <cell r="F1866"/>
          <cell r="G1866"/>
        </row>
        <row r="1867">
          <cell r="A1867" t="str">
            <v>533730 Náklady na tisk a spo</v>
          </cell>
          <cell r="B1867"/>
          <cell r="C1867">
            <v>1377620.92</v>
          </cell>
          <cell r="D1867"/>
          <cell r="E1867"/>
          <cell r="F1867"/>
          <cell r="G1867"/>
        </row>
        <row r="1868">
          <cell r="A1868" t="str">
            <v>533730 Náklady na tisk a spotř. techn.tiskopis-správa</v>
          </cell>
          <cell r="B1868"/>
          <cell r="C1868">
            <v>1377620.92</v>
          </cell>
          <cell r="D1868"/>
          <cell r="E1868"/>
          <cell r="F1868"/>
          <cell r="G1868"/>
        </row>
        <row r="1869">
          <cell r="A1869" t="str">
            <v>533750 Ostatní náklady nadli</v>
          </cell>
          <cell r="B1869"/>
          <cell r="C1869">
            <v>968456.61</v>
          </cell>
          <cell r="D1869"/>
          <cell r="E1869"/>
          <cell r="F1869"/>
          <cell r="G1869"/>
        </row>
        <row r="1870">
          <cell r="A1870" t="str">
            <v>533750 Ostatní náklady nadlimitní</v>
          </cell>
          <cell r="B1870"/>
          <cell r="C1870">
            <v>968456.61</v>
          </cell>
          <cell r="D1870"/>
          <cell r="E1870"/>
          <cell r="F1870"/>
          <cell r="G1870"/>
        </row>
        <row r="1871">
          <cell r="A1871" t="str">
            <v>533752 Odpisy nedob. a proml</v>
          </cell>
          <cell r="B1871"/>
          <cell r="C1871">
            <v>19965</v>
          </cell>
          <cell r="D1871"/>
          <cell r="E1871"/>
          <cell r="F1871"/>
          <cell r="G1871"/>
        </row>
        <row r="1872">
          <cell r="A1872" t="str">
            <v>533752 Odpisy nedob. a promlč. pohledávek - nedaňové</v>
          </cell>
          <cell r="B1872"/>
          <cell r="C1872">
            <v>19965</v>
          </cell>
          <cell r="D1872"/>
          <cell r="E1872"/>
          <cell r="F1872"/>
          <cell r="G1872"/>
        </row>
        <row r="1873">
          <cell r="A1873" t="str">
            <v>533753 Soukromá spotřeba PHM</v>
          </cell>
          <cell r="B1873"/>
          <cell r="C1873">
            <v>179465</v>
          </cell>
          <cell r="D1873"/>
          <cell r="E1873"/>
          <cell r="F1873"/>
          <cell r="G1873"/>
        </row>
        <row r="1874">
          <cell r="A1874" t="str">
            <v>533753 Soukromá spotřeba PHM -nedaňové</v>
          </cell>
          <cell r="B1874"/>
          <cell r="C1874">
            <v>179465</v>
          </cell>
          <cell r="D1874"/>
          <cell r="E1874"/>
          <cell r="F1874"/>
          <cell r="G1874"/>
        </row>
        <row r="1875">
          <cell r="A1875" t="str">
            <v>533754 Příspěvek na penzijní</v>
          </cell>
          <cell r="B1875"/>
          <cell r="C1875">
            <v>0</v>
          </cell>
          <cell r="D1875"/>
          <cell r="E1875"/>
          <cell r="F1875"/>
          <cell r="G1875"/>
        </row>
        <row r="1876">
          <cell r="A1876" t="str">
            <v>533754 Příspěvek na penzijní připojištění - nedaňový</v>
          </cell>
          <cell r="B1876"/>
          <cell r="C1876">
            <v>0</v>
          </cell>
          <cell r="D1876"/>
          <cell r="E1876"/>
          <cell r="F1876"/>
          <cell r="G1876"/>
        </row>
        <row r="1877">
          <cell r="A1877" t="str">
            <v xml:space="preserve">533755 Příspěvek na životní </v>
          </cell>
          <cell r="B1877"/>
          <cell r="C1877">
            <v>0</v>
          </cell>
          <cell r="D1877"/>
          <cell r="E1877"/>
          <cell r="F1877"/>
          <cell r="G1877"/>
        </row>
        <row r="1878">
          <cell r="A1878" t="str">
            <v>533755 Příspěvek na životní pojištění  - nedaňový</v>
          </cell>
          <cell r="B1878"/>
          <cell r="C1878">
            <v>0</v>
          </cell>
          <cell r="D1878"/>
          <cell r="E1878"/>
          <cell r="F1878"/>
          <cell r="G1878"/>
        </row>
        <row r="1879">
          <cell r="A1879" t="str">
            <v>533760 Náklady na reprezenta</v>
          </cell>
          <cell r="B1879"/>
          <cell r="C1879">
            <v>852572.51</v>
          </cell>
          <cell r="D1879"/>
          <cell r="E1879"/>
          <cell r="F1879"/>
          <cell r="G1879"/>
        </row>
        <row r="1880">
          <cell r="A1880" t="str">
            <v>533760 Náklady na reprezentaci - nedaňové</v>
          </cell>
          <cell r="B1880"/>
          <cell r="C1880">
            <v>852572.51</v>
          </cell>
          <cell r="D1880"/>
          <cell r="E1880"/>
          <cell r="F1880"/>
          <cell r="G1880"/>
        </row>
        <row r="1881">
          <cell r="A1881" t="str">
            <v>533761 Ostatní provozní nákl</v>
          </cell>
          <cell r="B1881"/>
          <cell r="C1881">
            <v>8570.43</v>
          </cell>
          <cell r="D1881"/>
          <cell r="E1881"/>
          <cell r="F1881"/>
          <cell r="G1881"/>
        </row>
        <row r="1882">
          <cell r="A1882" t="str">
            <v>533761 Ostatní provozní náklady</v>
          </cell>
          <cell r="B1882"/>
          <cell r="C1882">
            <v>8570.43</v>
          </cell>
          <cell r="D1882"/>
          <cell r="E1882"/>
          <cell r="F1882"/>
          <cell r="G1882"/>
        </row>
        <row r="1883">
          <cell r="A1883" t="str">
            <v>533765 Náklady na užívání lo</v>
          </cell>
          <cell r="B1883"/>
          <cell r="C1883">
            <v>0</v>
          </cell>
          <cell r="D1883"/>
          <cell r="E1883"/>
          <cell r="F1883"/>
          <cell r="G1883"/>
        </row>
        <row r="1884">
          <cell r="A1884" t="str">
            <v>533765 Náklady na užívání loga ČS</v>
          </cell>
          <cell r="B1884"/>
          <cell r="C1884">
            <v>0</v>
          </cell>
          <cell r="D1884"/>
          <cell r="E1884"/>
          <cell r="F1884"/>
          <cell r="G1884"/>
        </row>
        <row r="1885">
          <cell r="A1885" t="str">
            <v>533832 Náklady na outsourcin</v>
          </cell>
          <cell r="B1885"/>
          <cell r="C1885">
            <v>842112.1</v>
          </cell>
          <cell r="D1885"/>
          <cell r="E1885"/>
          <cell r="F1885"/>
          <cell r="G1885"/>
        </row>
        <row r="1886">
          <cell r="A1886" t="str">
            <v>533832 Náklady na outsourcing</v>
          </cell>
          <cell r="B1886"/>
          <cell r="C1886">
            <v>842112.1</v>
          </cell>
          <cell r="D1886"/>
          <cell r="E1886"/>
          <cell r="F1886"/>
          <cell r="G1886"/>
        </row>
        <row r="1887">
          <cell r="A1887" t="str">
            <v>533838 Náklady na úklid a  o</v>
          </cell>
          <cell r="B1887"/>
          <cell r="C1887">
            <v>447471</v>
          </cell>
          <cell r="D1887"/>
          <cell r="E1887"/>
          <cell r="F1887"/>
          <cell r="G1887"/>
        </row>
        <row r="1888">
          <cell r="A1888" t="str">
            <v>533838 Náklady na úklid a  ost. sl. správce budovy</v>
          </cell>
          <cell r="B1888"/>
          <cell r="C1888">
            <v>447471</v>
          </cell>
          <cell r="D1888"/>
          <cell r="E1888"/>
          <cell r="F1888"/>
          <cell r="G1888"/>
        </row>
        <row r="1889">
          <cell r="A1889" t="str">
            <v>533931 Poplatky za vedení bě</v>
          </cell>
          <cell r="B1889"/>
          <cell r="C1889">
            <v>6734227.7599999998</v>
          </cell>
          <cell r="D1889"/>
          <cell r="E1889"/>
          <cell r="F1889"/>
          <cell r="G1889"/>
        </row>
        <row r="1890">
          <cell r="A1890" t="str">
            <v>533931 Poplatky za vedení běžných účtů</v>
          </cell>
          <cell r="B1890"/>
          <cell r="C1890">
            <v>6734227.7599999998</v>
          </cell>
          <cell r="D1890"/>
          <cell r="E1890"/>
          <cell r="F1890"/>
          <cell r="G1890"/>
        </row>
        <row r="1891">
          <cell r="A1891" t="str">
            <v>533940 Kurzové ztráty</v>
          </cell>
          <cell r="B1891"/>
          <cell r="C1891">
            <v>507388.79</v>
          </cell>
          <cell r="D1891"/>
          <cell r="E1891"/>
          <cell r="F1891"/>
          <cell r="G1891"/>
        </row>
        <row r="1892">
          <cell r="A1892" t="str">
            <v>533940 Kurzové ztráty</v>
          </cell>
          <cell r="B1892"/>
          <cell r="C1892">
            <v>507388.79</v>
          </cell>
          <cell r="D1892"/>
          <cell r="E1892"/>
          <cell r="F1892"/>
          <cell r="G1892"/>
        </row>
        <row r="1893">
          <cell r="A1893" t="str">
            <v>533941 Rozdíly v placení</v>
          </cell>
          <cell r="B1893"/>
          <cell r="C1893">
            <v>3671.72</v>
          </cell>
          <cell r="D1893"/>
          <cell r="E1893"/>
          <cell r="F1893"/>
          <cell r="G1893"/>
        </row>
        <row r="1894">
          <cell r="A1894" t="str">
            <v>533941 Rozdíly v placení</v>
          </cell>
          <cell r="B1894"/>
          <cell r="C1894">
            <v>3671.72</v>
          </cell>
          <cell r="D1894"/>
          <cell r="E1894"/>
          <cell r="F1894"/>
          <cell r="G1894"/>
        </row>
        <row r="1895">
          <cell r="A1895" t="str">
            <v>533951 Placené pojistné</v>
          </cell>
          <cell r="B1895"/>
          <cell r="C1895">
            <v>1114519.94</v>
          </cell>
          <cell r="D1895"/>
          <cell r="E1895"/>
          <cell r="F1895"/>
          <cell r="G1895"/>
        </row>
        <row r="1896">
          <cell r="A1896" t="str">
            <v>533951 Placené pojistné</v>
          </cell>
          <cell r="B1896"/>
          <cell r="C1896">
            <v>1114519.94</v>
          </cell>
          <cell r="D1896"/>
          <cell r="E1896"/>
          <cell r="F1896"/>
          <cell r="G1896"/>
        </row>
        <row r="1897">
          <cell r="A1897" t="str">
            <v>533952 Zákonné úrazové pojiš</v>
          </cell>
          <cell r="B1897"/>
          <cell r="C1897">
            <v>375443</v>
          </cell>
          <cell r="D1897"/>
          <cell r="E1897"/>
          <cell r="F1897"/>
          <cell r="G1897"/>
        </row>
        <row r="1898">
          <cell r="A1898" t="str">
            <v>533952 Zákonné úrazové pojištění zaměstnavatele</v>
          </cell>
          <cell r="B1898"/>
          <cell r="C1898">
            <v>375443</v>
          </cell>
          <cell r="D1898"/>
          <cell r="E1898"/>
          <cell r="F1898"/>
          <cell r="G1898"/>
        </row>
        <row r="1899">
          <cell r="A1899" t="str">
            <v>533953 Příspěvek na penzijní</v>
          </cell>
          <cell r="B1899"/>
          <cell r="C1899">
            <v>505104</v>
          </cell>
          <cell r="D1899"/>
          <cell r="E1899"/>
          <cell r="F1899"/>
          <cell r="G1899"/>
        </row>
        <row r="1900">
          <cell r="A1900" t="str">
            <v>533953 Příspěvek na penzijní připojištění zaměstnanců</v>
          </cell>
          <cell r="B1900"/>
          <cell r="C1900">
            <v>505104</v>
          </cell>
          <cell r="D1900"/>
          <cell r="E1900"/>
          <cell r="F1900"/>
          <cell r="G1900"/>
        </row>
        <row r="1901">
          <cell r="A1901" t="str">
            <v xml:space="preserve">533955 Příspěvek na životní </v>
          </cell>
          <cell r="B1901"/>
          <cell r="C1901">
            <v>40000</v>
          </cell>
          <cell r="D1901"/>
          <cell r="E1901"/>
          <cell r="F1901"/>
          <cell r="G1901"/>
        </row>
        <row r="1902">
          <cell r="A1902" t="str">
            <v>533955 Příspěvek na životní pojištění zaměstnanců</v>
          </cell>
          <cell r="B1902"/>
          <cell r="C1902">
            <v>40000</v>
          </cell>
          <cell r="D1902"/>
          <cell r="E1902"/>
          <cell r="F1902"/>
          <cell r="G1902"/>
        </row>
        <row r="1903">
          <cell r="A1903" t="str">
            <v>533980 Náklady na závodní st</v>
          </cell>
          <cell r="B1903"/>
          <cell r="C1903">
            <v>558140</v>
          </cell>
          <cell r="D1903"/>
          <cell r="E1903"/>
          <cell r="F1903"/>
          <cell r="G1903"/>
        </row>
        <row r="1904">
          <cell r="A1904" t="str">
            <v>533980 Náklady na závodní stravování</v>
          </cell>
          <cell r="B1904"/>
          <cell r="C1904">
            <v>558140</v>
          </cell>
          <cell r="D1904"/>
          <cell r="E1904"/>
          <cell r="F1904"/>
          <cell r="G1904"/>
        </row>
        <row r="1905">
          <cell r="A1905" t="str">
            <v>533999 Převedené náklady</v>
          </cell>
          <cell r="B1905"/>
          <cell r="C1905">
            <v>0</v>
          </cell>
          <cell r="D1905"/>
          <cell r="E1905"/>
          <cell r="F1905"/>
          <cell r="G1905"/>
        </row>
        <row r="1906">
          <cell r="A1906" t="str">
            <v>533999 Převedené náklady</v>
          </cell>
          <cell r="B1906"/>
          <cell r="C1906">
            <v>0</v>
          </cell>
          <cell r="D1906"/>
          <cell r="E1906"/>
          <cell r="F1906"/>
          <cell r="G1906"/>
        </row>
        <row r="1907">
          <cell r="A1907" t="str">
            <v xml:space="preserve">535121 Náklady naFU-popl. z </v>
          </cell>
          <cell r="B1907"/>
          <cell r="C1907">
            <v>0</v>
          </cell>
          <cell r="D1907"/>
          <cell r="E1907"/>
          <cell r="F1907"/>
          <cell r="G1907"/>
        </row>
        <row r="1908">
          <cell r="A1908" t="str">
            <v>535121 Náklady naFU-popl. z přips.dividend-AFS-akcie</v>
          </cell>
          <cell r="B1908"/>
          <cell r="C1908">
            <v>0</v>
          </cell>
          <cell r="D1908"/>
          <cell r="E1908"/>
          <cell r="F1908"/>
          <cell r="G1908"/>
        </row>
        <row r="1909">
          <cell r="A1909" t="str">
            <v>535126 Náklady na FU-forexy-</v>
          </cell>
          <cell r="B1909"/>
          <cell r="C1909">
            <v>4876060</v>
          </cell>
          <cell r="D1909"/>
          <cell r="E1909"/>
          <cell r="F1909"/>
          <cell r="G1909"/>
        </row>
        <row r="1910">
          <cell r="A1910" t="str">
            <v>535126 Náklady na FU-forexy-kurzové ztráty-ŽP</v>
          </cell>
          <cell r="B1910"/>
          <cell r="C1910">
            <v>4876060</v>
          </cell>
          <cell r="D1910"/>
          <cell r="E1910"/>
          <cell r="F1910"/>
          <cell r="G1910"/>
        </row>
        <row r="1911">
          <cell r="A1911" t="str">
            <v>535235 Náklady na FU-kurz.zt</v>
          </cell>
          <cell r="B1911"/>
          <cell r="C1911">
            <v>130981155.05</v>
          </cell>
          <cell r="D1911"/>
          <cell r="E1911"/>
          <cell r="F1911"/>
          <cell r="G1911"/>
        </row>
        <row r="1912">
          <cell r="A1912" t="str">
            <v>535235 Náklady na FU-kurz.ztráta-real. swapu</v>
          </cell>
          <cell r="B1912"/>
          <cell r="C1912">
            <v>130981155.05</v>
          </cell>
          <cell r="D1912"/>
          <cell r="E1912"/>
          <cell r="F1912"/>
          <cell r="G1912"/>
        </row>
        <row r="1913">
          <cell r="A1913" t="str">
            <v>535420 Náklady na FU - Admin</v>
          </cell>
          <cell r="B1913"/>
          <cell r="C1913">
            <v>2786729.63</v>
          </cell>
          <cell r="D1913"/>
          <cell r="E1913"/>
          <cell r="F1913"/>
          <cell r="G1913"/>
        </row>
        <row r="1914">
          <cell r="A1914" t="str">
            <v>535420 Náklady na FU - Adminstration Fees</v>
          </cell>
          <cell r="B1914"/>
          <cell r="C1914">
            <v>2786729.63</v>
          </cell>
          <cell r="D1914"/>
          <cell r="E1914"/>
          <cell r="F1914"/>
          <cell r="G1914"/>
        </row>
        <row r="1915">
          <cell r="A1915" t="str">
            <v>535521 Úrokový náklad z depo</v>
          </cell>
          <cell r="B1915"/>
          <cell r="C1915">
            <v>2712234.61</v>
          </cell>
          <cell r="D1915"/>
          <cell r="E1915"/>
          <cell r="F1915"/>
          <cell r="G1915"/>
        </row>
        <row r="1916">
          <cell r="A1916" t="str">
            <v>535521 Úrokový náklad z depoz.při pas.zaj.-VIG-ŽP</v>
          </cell>
          <cell r="B1916"/>
          <cell r="C1916">
            <v>2712234.61</v>
          </cell>
          <cell r="D1916"/>
          <cell r="E1916"/>
          <cell r="F1916"/>
          <cell r="G1916"/>
        </row>
        <row r="1917">
          <cell r="A1917" t="str">
            <v>535720 Náklady na FU - Asset</v>
          </cell>
          <cell r="B1917"/>
          <cell r="C1917">
            <v>7071793.1600000001</v>
          </cell>
          <cell r="D1917"/>
          <cell r="E1917"/>
          <cell r="F1917"/>
          <cell r="G1917"/>
        </row>
        <row r="1918">
          <cell r="A1918" t="str">
            <v>535720 Náklady na FU - Asset Management Fees</v>
          </cell>
          <cell r="B1918"/>
          <cell r="C1918">
            <v>7071793.1600000001</v>
          </cell>
          <cell r="D1918"/>
          <cell r="E1918"/>
          <cell r="F1918"/>
          <cell r="G1918"/>
        </row>
        <row r="1919">
          <cell r="A1919" t="str">
            <v xml:space="preserve">535810 Základní mzdy včetně </v>
          </cell>
          <cell r="B1919"/>
          <cell r="C1919">
            <v>887977</v>
          </cell>
          <cell r="D1919"/>
          <cell r="E1919"/>
          <cell r="F1919"/>
          <cell r="G1919"/>
        </row>
        <row r="1920">
          <cell r="A1920" t="str">
            <v>535810 Základní mzdy včetně příplatků a náhrad</v>
          </cell>
          <cell r="B1920"/>
          <cell r="C1920">
            <v>887977</v>
          </cell>
          <cell r="D1920"/>
          <cell r="E1920"/>
          <cell r="F1920"/>
          <cell r="G1920"/>
        </row>
        <row r="1921">
          <cell r="A1921" t="str">
            <v>535811 Přesčasy</v>
          </cell>
          <cell r="B1921"/>
          <cell r="C1921">
            <v>20354</v>
          </cell>
          <cell r="D1921"/>
          <cell r="E1921"/>
          <cell r="F1921"/>
          <cell r="G1921"/>
        </row>
        <row r="1922">
          <cell r="A1922" t="str">
            <v>535811 Přesčasy</v>
          </cell>
          <cell r="B1922"/>
          <cell r="C1922">
            <v>20354</v>
          </cell>
          <cell r="D1922"/>
          <cell r="E1922"/>
          <cell r="F1922"/>
          <cell r="G1922"/>
        </row>
        <row r="1923">
          <cell r="A1923" t="str">
            <v>535812 Prémie a odměny</v>
          </cell>
          <cell r="B1923"/>
          <cell r="C1923">
            <v>-4001</v>
          </cell>
          <cell r="D1923"/>
          <cell r="E1923"/>
          <cell r="F1923"/>
          <cell r="G1923"/>
        </row>
        <row r="1924">
          <cell r="A1924" t="str">
            <v>535812 Prémie a odměny</v>
          </cell>
          <cell r="B1924"/>
          <cell r="C1924">
            <v>-4001</v>
          </cell>
          <cell r="D1924"/>
          <cell r="E1924"/>
          <cell r="F1924"/>
          <cell r="G1924"/>
        </row>
        <row r="1925">
          <cell r="A1925" t="str">
            <v>535815 Stabilizační odměny</v>
          </cell>
          <cell r="B1925"/>
          <cell r="C1925">
            <v>0</v>
          </cell>
          <cell r="D1925"/>
          <cell r="E1925"/>
          <cell r="F1925"/>
          <cell r="G1925"/>
        </row>
        <row r="1926">
          <cell r="A1926" t="str">
            <v>535815 Stabilizační odměny</v>
          </cell>
          <cell r="B1926"/>
          <cell r="C1926">
            <v>0</v>
          </cell>
          <cell r="D1926"/>
          <cell r="E1926"/>
          <cell r="F1926"/>
          <cell r="G1926"/>
        </row>
        <row r="1927">
          <cell r="A1927" t="str">
            <v>535825 Mzdové náklady-minulý</v>
          </cell>
          <cell r="B1927"/>
          <cell r="C1927">
            <v>44613</v>
          </cell>
          <cell r="D1927"/>
          <cell r="E1927"/>
          <cell r="F1927"/>
          <cell r="G1927"/>
        </row>
        <row r="1928">
          <cell r="A1928" t="str">
            <v>535825 Mzdové náklady-minulý rok (nevyčerp.dovolená)</v>
          </cell>
          <cell r="B1928"/>
          <cell r="C1928">
            <v>44613</v>
          </cell>
          <cell r="D1928"/>
          <cell r="E1928"/>
          <cell r="F1928"/>
          <cell r="G1928"/>
        </row>
        <row r="1929">
          <cell r="A1929" t="str">
            <v>535826 Mimořádné odměny</v>
          </cell>
          <cell r="B1929"/>
          <cell r="C1929">
            <v>-1132</v>
          </cell>
          <cell r="D1929"/>
          <cell r="E1929"/>
          <cell r="F1929"/>
          <cell r="G1929"/>
        </row>
        <row r="1930">
          <cell r="A1930" t="str">
            <v>535826 Mimořádné odměny</v>
          </cell>
          <cell r="B1930"/>
          <cell r="C1930">
            <v>-1132</v>
          </cell>
          <cell r="D1930"/>
          <cell r="E1930"/>
          <cell r="F1930"/>
          <cell r="G1930"/>
        </row>
        <row r="1931">
          <cell r="A1931" t="str">
            <v>535831 Zákonné zdravotní poj</v>
          </cell>
          <cell r="B1931"/>
          <cell r="C1931">
            <v>101944.52</v>
          </cell>
          <cell r="D1931"/>
          <cell r="E1931"/>
          <cell r="F1931"/>
          <cell r="G1931"/>
        </row>
        <row r="1932">
          <cell r="A1932" t="str">
            <v>535831 Zákonné zdravotní pojištění</v>
          </cell>
          <cell r="B1932"/>
          <cell r="C1932">
            <v>101944.52</v>
          </cell>
          <cell r="D1932"/>
          <cell r="E1932"/>
          <cell r="F1932"/>
          <cell r="G1932"/>
        </row>
        <row r="1933">
          <cell r="A1933" t="str">
            <v>535832 Zákonné sociální poji</v>
          </cell>
          <cell r="B1933"/>
          <cell r="C1933">
            <v>239370.25</v>
          </cell>
          <cell r="D1933"/>
          <cell r="E1933"/>
          <cell r="F1933"/>
          <cell r="G1933"/>
        </row>
        <row r="1934">
          <cell r="A1934" t="str">
            <v>535832 Zákonné sociální pojištění</v>
          </cell>
          <cell r="B1934"/>
          <cell r="C1934">
            <v>239370.25</v>
          </cell>
          <cell r="D1934"/>
          <cell r="E1934"/>
          <cell r="F1934"/>
          <cell r="G1934"/>
        </row>
        <row r="1935">
          <cell r="A1935" t="str">
            <v>535911 Spotřeba ostatního ma</v>
          </cell>
          <cell r="B1935"/>
          <cell r="C1935">
            <v>589.21</v>
          </cell>
          <cell r="D1935"/>
          <cell r="E1935"/>
          <cell r="F1935"/>
          <cell r="G1935"/>
        </row>
        <row r="1936">
          <cell r="A1936" t="str">
            <v>535911 Spotřeba ostatního materiálu</v>
          </cell>
          <cell r="B1936"/>
          <cell r="C1936">
            <v>589.21</v>
          </cell>
          <cell r="D1936"/>
          <cell r="E1936"/>
          <cell r="F1936"/>
          <cell r="G1936"/>
        </row>
        <row r="1937">
          <cell r="A1937" t="str">
            <v>535916 Spotřeba energií a vo</v>
          </cell>
          <cell r="B1937"/>
          <cell r="C1937">
            <v>-272.35000000000002</v>
          </cell>
          <cell r="D1937"/>
          <cell r="E1937"/>
          <cell r="F1937"/>
          <cell r="G1937"/>
        </row>
        <row r="1938">
          <cell r="A1938" t="str">
            <v>535916 Spotřeba energií a vody</v>
          </cell>
          <cell r="B1938"/>
          <cell r="C1938">
            <v>-272.35000000000002</v>
          </cell>
          <cell r="D1938"/>
          <cell r="E1938"/>
          <cell r="F1938"/>
          <cell r="G1938"/>
        </row>
        <row r="1939">
          <cell r="A1939" t="str">
            <v xml:space="preserve">535917 Tvorba dohad.položek </v>
          </cell>
          <cell r="B1939"/>
          <cell r="C1939">
            <v>88222.58</v>
          </cell>
          <cell r="D1939"/>
          <cell r="E1939"/>
          <cell r="F1939"/>
          <cell r="G1939"/>
        </row>
        <row r="1940">
          <cell r="A1940" t="str">
            <v>535917 Tvorba dohad.položek - služby k nájemnému</v>
          </cell>
          <cell r="B1940"/>
          <cell r="C1940">
            <v>88222.58</v>
          </cell>
          <cell r="D1940"/>
          <cell r="E1940"/>
          <cell r="F1940"/>
          <cell r="G1940"/>
        </row>
        <row r="1941">
          <cell r="A1941" t="str">
            <v>535922 Telekomunikační služb</v>
          </cell>
          <cell r="B1941"/>
          <cell r="C1941">
            <v>1607.04</v>
          </cell>
          <cell r="D1941"/>
          <cell r="E1941"/>
          <cell r="F1941"/>
          <cell r="G1941"/>
        </row>
        <row r="1942">
          <cell r="A1942" t="str">
            <v>535922 Telekomunikační služby</v>
          </cell>
          <cell r="B1942"/>
          <cell r="C1942">
            <v>1607.04</v>
          </cell>
          <cell r="D1942"/>
          <cell r="E1942"/>
          <cell r="F1942"/>
          <cell r="G1942"/>
        </row>
        <row r="1943">
          <cell r="A1943" t="str">
            <v>535923 Nájemné ostatní</v>
          </cell>
          <cell r="B1943"/>
          <cell r="C1943">
            <v>300</v>
          </cell>
          <cell r="D1943"/>
          <cell r="E1943"/>
          <cell r="F1943"/>
          <cell r="G1943"/>
        </row>
        <row r="1944">
          <cell r="A1944" t="str">
            <v>535923 Nájemné ostatní</v>
          </cell>
          <cell r="B1944"/>
          <cell r="C1944">
            <v>300</v>
          </cell>
          <cell r="D1944"/>
          <cell r="E1944"/>
          <cell r="F1944"/>
          <cell r="G1944"/>
        </row>
        <row r="1945">
          <cell r="A1945" t="str">
            <v>535935 Náklady na ubytování</v>
          </cell>
          <cell r="B1945"/>
          <cell r="C1945">
            <v>736.87</v>
          </cell>
          <cell r="D1945"/>
          <cell r="E1945"/>
          <cell r="F1945"/>
          <cell r="G1945"/>
        </row>
        <row r="1946">
          <cell r="A1946" t="str">
            <v>535935 Náklady na ubytování</v>
          </cell>
          <cell r="B1946"/>
          <cell r="C1946">
            <v>736.87</v>
          </cell>
          <cell r="D1946"/>
          <cell r="E1946"/>
          <cell r="F1946"/>
          <cell r="G1946"/>
        </row>
        <row r="1947">
          <cell r="A1947" t="str">
            <v>535936 Školení</v>
          </cell>
          <cell r="B1947"/>
          <cell r="C1947">
            <v>21400</v>
          </cell>
          <cell r="D1947"/>
          <cell r="E1947"/>
          <cell r="F1947"/>
          <cell r="G1947"/>
        </row>
        <row r="1948">
          <cell r="A1948" t="str">
            <v>535936 Školení</v>
          </cell>
          <cell r="B1948"/>
          <cell r="C1948">
            <v>21400</v>
          </cell>
          <cell r="D1948"/>
          <cell r="E1948"/>
          <cell r="F1948"/>
          <cell r="G1948"/>
        </row>
        <row r="1949">
          <cell r="A1949" t="str">
            <v>535938 Náklady na ostatní sl</v>
          </cell>
          <cell r="B1949"/>
          <cell r="C1949">
            <v>36658.980000000003</v>
          </cell>
          <cell r="D1949"/>
          <cell r="E1949"/>
          <cell r="F1949"/>
          <cell r="G1949"/>
        </row>
        <row r="1950">
          <cell r="A1950" t="str">
            <v>535938 Náklady na ostatní služby</v>
          </cell>
          <cell r="B1950"/>
          <cell r="C1950">
            <v>36658.980000000003</v>
          </cell>
          <cell r="D1950"/>
          <cell r="E1950"/>
          <cell r="F1950"/>
          <cell r="G1950"/>
        </row>
        <row r="1951">
          <cell r="A1951" t="str">
            <v>535950 Ostatní náklady nadli</v>
          </cell>
          <cell r="B1951"/>
          <cell r="C1951">
            <v>300</v>
          </cell>
          <cell r="D1951"/>
          <cell r="E1951"/>
          <cell r="F1951"/>
          <cell r="G1951"/>
        </row>
        <row r="1952">
          <cell r="A1952" t="str">
            <v>535950 Ostatní náklady nadlimitní</v>
          </cell>
          <cell r="B1952"/>
          <cell r="C1952">
            <v>300</v>
          </cell>
          <cell r="D1952"/>
          <cell r="E1952"/>
          <cell r="F1952"/>
          <cell r="G1952"/>
        </row>
        <row r="1953">
          <cell r="A1953" t="str">
            <v>535953 Příspěvek na penzijní</v>
          </cell>
          <cell r="B1953"/>
          <cell r="C1953">
            <v>21000</v>
          </cell>
          <cell r="D1953"/>
          <cell r="E1953"/>
          <cell r="F1953"/>
          <cell r="G1953"/>
        </row>
        <row r="1954">
          <cell r="A1954" t="str">
            <v>535953 Příspěvek na penzijní připojištění zaměstnanců</v>
          </cell>
          <cell r="B1954"/>
          <cell r="C1954">
            <v>21000</v>
          </cell>
          <cell r="D1954"/>
          <cell r="E1954"/>
          <cell r="F1954"/>
          <cell r="G1954"/>
        </row>
        <row r="1955">
          <cell r="A1955" t="str">
            <v xml:space="preserve">535955 Příspěvek na životní </v>
          </cell>
          <cell r="B1955"/>
          <cell r="C1955">
            <v>0</v>
          </cell>
          <cell r="D1955"/>
          <cell r="E1955"/>
          <cell r="F1955"/>
          <cell r="G1955"/>
        </row>
        <row r="1956">
          <cell r="A1956" t="str">
            <v>535955 Příspěvek na životní pojištění zaměstnanců</v>
          </cell>
          <cell r="B1956"/>
          <cell r="C1956">
            <v>0</v>
          </cell>
          <cell r="D1956"/>
          <cell r="E1956"/>
          <cell r="F1956"/>
          <cell r="G1956"/>
        </row>
        <row r="1957">
          <cell r="A1957" t="str">
            <v>535960 Náklady na reprezenta</v>
          </cell>
          <cell r="B1957"/>
          <cell r="C1957">
            <v>0</v>
          </cell>
          <cell r="D1957"/>
          <cell r="E1957"/>
          <cell r="F1957"/>
          <cell r="G1957"/>
        </row>
        <row r="1958">
          <cell r="A1958" t="str">
            <v>535960 Náklady na reprezentaci - nedaňové</v>
          </cell>
          <cell r="B1958"/>
          <cell r="C1958">
            <v>0</v>
          </cell>
          <cell r="D1958"/>
          <cell r="E1958"/>
          <cell r="F1958"/>
          <cell r="G1958"/>
        </row>
        <row r="1959">
          <cell r="A1959" t="str">
            <v>535961 Mimořádné náklady</v>
          </cell>
          <cell r="B1959"/>
          <cell r="C1959">
            <v>620</v>
          </cell>
          <cell r="D1959"/>
          <cell r="E1959"/>
          <cell r="F1959"/>
          <cell r="G1959"/>
        </row>
        <row r="1960">
          <cell r="A1960" t="str">
            <v>535961 Mimořádné náklady</v>
          </cell>
          <cell r="B1960"/>
          <cell r="C1960">
            <v>620</v>
          </cell>
          <cell r="D1960"/>
          <cell r="E1960"/>
          <cell r="F1960"/>
          <cell r="G1960"/>
        </row>
        <row r="1961">
          <cell r="A1961" t="str">
            <v>535971 Cestovné</v>
          </cell>
          <cell r="B1961"/>
          <cell r="C1961">
            <v>714</v>
          </cell>
          <cell r="D1961"/>
          <cell r="E1961"/>
          <cell r="F1961"/>
          <cell r="G1961"/>
        </row>
        <row r="1962">
          <cell r="A1962" t="str">
            <v>535971 Cestovné</v>
          </cell>
          <cell r="B1962"/>
          <cell r="C1962">
            <v>714</v>
          </cell>
          <cell r="D1962"/>
          <cell r="E1962"/>
          <cell r="F1962"/>
          <cell r="G1962"/>
        </row>
        <row r="1963">
          <cell r="A1963" t="str">
            <v>535972 Cestovné - nadlimitní</v>
          </cell>
          <cell r="B1963"/>
          <cell r="C1963">
            <v>1884.42</v>
          </cell>
          <cell r="D1963"/>
          <cell r="E1963"/>
          <cell r="F1963"/>
          <cell r="G1963"/>
        </row>
        <row r="1964">
          <cell r="A1964" t="str">
            <v>535972 Cestovné - nadlimitní</v>
          </cell>
          <cell r="B1964"/>
          <cell r="C1964">
            <v>1884.42</v>
          </cell>
          <cell r="D1964"/>
          <cell r="E1964"/>
          <cell r="F1964"/>
          <cell r="G1964"/>
        </row>
        <row r="1965">
          <cell r="A1965" t="str">
            <v>535973 Cestovné - zahraniční</v>
          </cell>
          <cell r="B1965"/>
          <cell r="C1965">
            <v>0</v>
          </cell>
          <cell r="D1965"/>
          <cell r="E1965"/>
          <cell r="F1965"/>
          <cell r="G1965"/>
        </row>
        <row r="1966">
          <cell r="A1966" t="str">
            <v>535973 Cestovné - zahraniční</v>
          </cell>
          <cell r="B1966"/>
          <cell r="C1966">
            <v>0</v>
          </cell>
          <cell r="D1966"/>
          <cell r="E1966"/>
          <cell r="F1966"/>
          <cell r="G1966"/>
        </row>
        <row r="1967">
          <cell r="A1967" t="str">
            <v>535980 Náklady na závodní st</v>
          </cell>
          <cell r="B1967"/>
          <cell r="C1967">
            <v>17688</v>
          </cell>
          <cell r="D1967"/>
          <cell r="E1967"/>
          <cell r="F1967"/>
          <cell r="G1967"/>
        </row>
        <row r="1968">
          <cell r="A1968" t="str">
            <v>535980 Náklady na závodní stravování</v>
          </cell>
          <cell r="B1968"/>
          <cell r="C1968">
            <v>17688</v>
          </cell>
          <cell r="D1968"/>
          <cell r="E1968"/>
          <cell r="F1968"/>
          <cell r="G1968"/>
        </row>
        <row r="1969">
          <cell r="A1969" t="str">
            <v>536100 Předpis prémie a slev</v>
          </cell>
          <cell r="B1969"/>
          <cell r="C1969">
            <v>2060551</v>
          </cell>
          <cell r="D1969"/>
          <cell r="E1969"/>
          <cell r="F1969"/>
          <cell r="G1969"/>
        </row>
        <row r="1970">
          <cell r="A1970" t="str">
            <v>536100 Předpis prémie a slevy ŽP</v>
          </cell>
          <cell r="B1970"/>
          <cell r="C1970">
            <v>2060551</v>
          </cell>
          <cell r="D1970"/>
          <cell r="E1970"/>
          <cell r="F1970"/>
          <cell r="G1970"/>
        </row>
        <row r="1971">
          <cell r="A1971" t="str">
            <v>536900 Předpis bonusu sAutoú</v>
          </cell>
          <cell r="B1971"/>
          <cell r="C1971">
            <v>417044.1</v>
          </cell>
          <cell r="D1971"/>
          <cell r="E1971"/>
          <cell r="F1971"/>
          <cell r="G1971"/>
        </row>
        <row r="1972">
          <cell r="A1972" t="str">
            <v>536900 Předpis bonusu sAutoúvěr - živ.poj.</v>
          </cell>
          <cell r="B1972"/>
          <cell r="C1972">
            <v>417044.1</v>
          </cell>
          <cell r="D1972"/>
          <cell r="E1972"/>
          <cell r="F1972"/>
          <cell r="G1972"/>
        </row>
        <row r="1973">
          <cell r="A1973" t="str">
            <v>536910 Předpis bonusu ČS - ž</v>
          </cell>
          <cell r="B1973"/>
          <cell r="C1973">
            <v>152389877.87</v>
          </cell>
          <cell r="D1973"/>
          <cell r="E1973"/>
          <cell r="F1973"/>
          <cell r="G1973"/>
        </row>
        <row r="1974">
          <cell r="A1974" t="str">
            <v>536910 Předpis bonusu ČS - živ.poj.</v>
          </cell>
          <cell r="B1974"/>
          <cell r="C1974">
            <v>152389877.87</v>
          </cell>
          <cell r="D1974"/>
          <cell r="E1974"/>
          <cell r="F1974"/>
          <cell r="G1974"/>
        </row>
        <row r="1975">
          <cell r="A1975" t="str">
            <v>538205 Náklady na realizaci-</v>
          </cell>
          <cell r="B1975"/>
          <cell r="C1975">
            <v>-1465995.84</v>
          </cell>
          <cell r="D1975"/>
          <cell r="E1975"/>
          <cell r="F1975"/>
          <cell r="G1975"/>
        </row>
        <row r="1976">
          <cell r="A1976" t="str">
            <v>538205 Náklady na realizaci- AFS - ost.dluhopisy</v>
          </cell>
          <cell r="B1976"/>
          <cell r="C1976">
            <v>-1465995.84</v>
          </cell>
          <cell r="D1976"/>
          <cell r="E1976"/>
          <cell r="F1976"/>
          <cell r="G1976"/>
        </row>
        <row r="1977">
          <cell r="A1977" t="str">
            <v xml:space="preserve">538240 Náklady na realizaci </v>
          </cell>
          <cell r="B1977"/>
          <cell r="C1977">
            <v>16303967.039999999</v>
          </cell>
          <cell r="D1977"/>
          <cell r="E1977"/>
          <cell r="F1977"/>
          <cell r="G1977"/>
        </row>
        <row r="1978">
          <cell r="A1978" t="str">
            <v>538240 Náklady na realizaci - AFV - UL - IF</v>
          </cell>
          <cell r="B1978"/>
          <cell r="C1978">
            <v>16303967.039999999</v>
          </cell>
          <cell r="D1978"/>
          <cell r="E1978"/>
          <cell r="F1978"/>
          <cell r="G1978"/>
        </row>
        <row r="1979">
          <cell r="A1979" t="str">
            <v xml:space="preserve">538523 Náklady na realizaci </v>
          </cell>
          <cell r="B1979"/>
          <cell r="C1979">
            <v>165947342.65000001</v>
          </cell>
          <cell r="D1979"/>
          <cell r="E1979"/>
          <cell r="F1979"/>
          <cell r="G1979"/>
        </row>
        <row r="1980">
          <cell r="A1980" t="str">
            <v>538523 Náklady na realizaci - AFS - inv.fondy</v>
          </cell>
          <cell r="B1980"/>
          <cell r="C1980">
            <v>165947342.65000001</v>
          </cell>
          <cell r="D1980"/>
          <cell r="E1980"/>
          <cell r="F1980"/>
          <cell r="G1980"/>
        </row>
        <row r="1981">
          <cell r="A1981" t="str">
            <v xml:space="preserve">538720 Náklady na realizaci </v>
          </cell>
          <cell r="B1981"/>
          <cell r="C1981">
            <v>448511731.69999999</v>
          </cell>
          <cell r="D1981"/>
          <cell r="E1981"/>
          <cell r="F1981"/>
          <cell r="G1981"/>
        </row>
        <row r="1982">
          <cell r="A1982" t="str">
            <v>538720 Náklady na realizaci - AFS - SD</v>
          </cell>
          <cell r="B1982"/>
          <cell r="C1982">
            <v>448511731.69999999</v>
          </cell>
          <cell r="D1982"/>
          <cell r="E1982"/>
          <cell r="F1982"/>
          <cell r="G1982"/>
        </row>
        <row r="1983">
          <cell r="A1983" t="str">
            <v xml:space="preserve">538721 Náklady na realizaci </v>
          </cell>
          <cell r="B1983"/>
          <cell r="C1983">
            <v>7140285</v>
          </cell>
          <cell r="D1983"/>
          <cell r="E1983"/>
          <cell r="F1983"/>
          <cell r="G1983"/>
        </row>
        <row r="1984">
          <cell r="A1984" t="str">
            <v>538721 Náklady na realizaci - AFS - akcie</v>
          </cell>
          <cell r="B1984"/>
          <cell r="C1984">
            <v>7140285</v>
          </cell>
          <cell r="D1984"/>
          <cell r="E1984"/>
          <cell r="F1984"/>
          <cell r="G1984"/>
        </row>
        <row r="1985">
          <cell r="A1985" t="str">
            <v xml:space="preserve">538728 Náklady na realizaci </v>
          </cell>
          <cell r="B1985"/>
          <cell r="C1985">
            <v>51000646.960000001</v>
          </cell>
          <cell r="D1985"/>
          <cell r="E1985"/>
          <cell r="F1985"/>
          <cell r="G1985"/>
        </row>
        <row r="1986">
          <cell r="A1986" t="str">
            <v>538728 Náklady na realizaci - AFV - dluhop.-zás. UL</v>
          </cell>
          <cell r="B1986"/>
          <cell r="C1986">
            <v>51000646.960000001</v>
          </cell>
          <cell r="D1986"/>
          <cell r="E1986"/>
          <cell r="F1986"/>
          <cell r="G1986"/>
        </row>
        <row r="1987">
          <cell r="A1987" t="str">
            <v xml:space="preserve">538850 Náklady na realizaci </v>
          </cell>
          <cell r="B1987"/>
          <cell r="C1987">
            <v>33274313.949999999</v>
          </cell>
          <cell r="D1987"/>
          <cell r="E1987"/>
          <cell r="F1987"/>
          <cell r="G1987"/>
        </row>
        <row r="1988">
          <cell r="A1988" t="str">
            <v>538850 Náklady na realizaci - AFV -inv.fondy-zás. UL</v>
          </cell>
          <cell r="B1988"/>
          <cell r="C1988">
            <v>33274313.949999999</v>
          </cell>
          <cell r="D1988"/>
          <cell r="E1988"/>
          <cell r="F1988"/>
          <cell r="G1988"/>
        </row>
        <row r="1989">
          <cell r="A1989" t="str">
            <v>539126 Úbytky hodn.- termín.</v>
          </cell>
          <cell r="B1989"/>
          <cell r="C1989">
            <v>0</v>
          </cell>
          <cell r="D1989"/>
          <cell r="E1989"/>
          <cell r="F1989"/>
          <cell r="G1989"/>
        </row>
        <row r="1990">
          <cell r="A1990" t="str">
            <v>539126 Úbytky hodn.- termín.vklady -kurz.ztr.-ŽP</v>
          </cell>
          <cell r="B1990"/>
          <cell r="C1990">
            <v>0</v>
          </cell>
          <cell r="D1990"/>
          <cell r="E1990"/>
          <cell r="F1990"/>
          <cell r="G1990"/>
        </row>
        <row r="1991">
          <cell r="A1991" t="str">
            <v>539140 Úbytky hodnot FU - CR</v>
          </cell>
          <cell r="B1991"/>
          <cell r="C1991">
            <v>150136102.68000001</v>
          </cell>
          <cell r="D1991"/>
          <cell r="E1991"/>
          <cell r="F1991"/>
          <cell r="G1991"/>
        </row>
        <row r="1992">
          <cell r="A1992" t="str">
            <v>539140 Úbytky hodnot FU - CR - UL fondy</v>
          </cell>
          <cell r="B1992"/>
          <cell r="C1992">
            <v>150136102.68000001</v>
          </cell>
          <cell r="D1992"/>
          <cell r="E1992"/>
          <cell r="F1992"/>
          <cell r="G1992"/>
        </row>
        <row r="1993">
          <cell r="A1993" t="str">
            <v>539150 Úbytky hodnot FU - CR</v>
          </cell>
          <cell r="B1993"/>
          <cell r="C1993">
            <v>320829063.60000002</v>
          </cell>
          <cell r="D1993"/>
          <cell r="E1993"/>
          <cell r="F1993"/>
          <cell r="G1993"/>
        </row>
        <row r="1994">
          <cell r="A1994" t="str">
            <v>539150 Úbytky hodnot FU - CR- UL - Premium (dluhopisy)</v>
          </cell>
          <cell r="B1994"/>
          <cell r="C1994">
            <v>320829063.60000002</v>
          </cell>
          <cell r="D1994"/>
          <cell r="E1994"/>
          <cell r="F1994"/>
          <cell r="G1994"/>
        </row>
        <row r="1995">
          <cell r="A1995" t="str">
            <v xml:space="preserve">539180 Úbytky hodnot - CR - </v>
          </cell>
          <cell r="B1995"/>
          <cell r="C1995">
            <v>3022417.82</v>
          </cell>
          <cell r="D1995"/>
          <cell r="E1995"/>
          <cell r="F1995"/>
          <cell r="G1995"/>
        </row>
        <row r="1996">
          <cell r="A1996" t="str">
            <v>539180 Úbytky hodnot - CR - AFS - HZL</v>
          </cell>
          <cell r="B1996"/>
          <cell r="C1996">
            <v>3022417.82</v>
          </cell>
          <cell r="D1996"/>
          <cell r="E1996"/>
          <cell r="F1996"/>
          <cell r="G1996"/>
        </row>
        <row r="1997">
          <cell r="A1997" t="str">
            <v>539205 Úbytky hodnot FU - CR</v>
          </cell>
          <cell r="B1997"/>
          <cell r="C1997">
            <v>11918427.310000001</v>
          </cell>
          <cell r="D1997"/>
          <cell r="E1997"/>
          <cell r="F1997"/>
          <cell r="G1997"/>
        </row>
        <row r="1998">
          <cell r="A1998" t="str">
            <v>539205 Úbytky hodnot FU - CR - AFS - ost. dluhop.</v>
          </cell>
          <cell r="B1998"/>
          <cell r="C1998">
            <v>11918427.310000001</v>
          </cell>
          <cell r="D1998"/>
          <cell r="E1998"/>
          <cell r="F1998"/>
          <cell r="G1998"/>
        </row>
        <row r="1999">
          <cell r="A1999" t="str">
            <v>539235 Kurzová ztráta nereal</v>
          </cell>
          <cell r="B1999"/>
          <cell r="C1999">
            <v>0</v>
          </cell>
          <cell r="D1999"/>
          <cell r="E1999"/>
          <cell r="F1999"/>
          <cell r="G1999"/>
        </row>
        <row r="2000">
          <cell r="A2000" t="str">
            <v>539235 Kurzová ztráta nereal. - deviz.účet-swap</v>
          </cell>
          <cell r="B2000"/>
          <cell r="C2000">
            <v>0</v>
          </cell>
          <cell r="D2000"/>
          <cell r="E2000"/>
          <cell r="F2000"/>
          <cell r="G2000"/>
        </row>
        <row r="2001">
          <cell r="A2001" t="str">
            <v xml:space="preserve">539523 Úbytky hodnot - CR - </v>
          </cell>
          <cell r="B2001"/>
          <cell r="C2001">
            <v>17117612.399999999</v>
          </cell>
          <cell r="D2001"/>
          <cell r="E2001"/>
          <cell r="F2001"/>
          <cell r="G2001"/>
        </row>
        <row r="2002">
          <cell r="A2002" t="str">
            <v>539523 Úbytky hodnot - CR - AFS - inv.fondy</v>
          </cell>
          <cell r="B2002"/>
          <cell r="C2002">
            <v>17117612.399999999</v>
          </cell>
          <cell r="D2002"/>
          <cell r="E2002"/>
          <cell r="F2002"/>
          <cell r="G2002"/>
        </row>
        <row r="2003">
          <cell r="A2003" t="str">
            <v xml:space="preserve">539524 Úbytky hodnot - KR - </v>
          </cell>
          <cell r="B2003"/>
          <cell r="C2003">
            <v>3486718.15</v>
          </cell>
          <cell r="D2003"/>
          <cell r="E2003"/>
          <cell r="F2003"/>
        </row>
        <row r="2004">
          <cell r="A2004" t="str">
            <v>539524 Úbytky hodnot - KR - AFS - inv.fondy</v>
          </cell>
          <cell r="B2004"/>
          <cell r="C2004">
            <v>3486718.15</v>
          </cell>
          <cell r="D2004"/>
          <cell r="E2004"/>
          <cell r="F2004"/>
        </row>
        <row r="2005">
          <cell r="A2005" t="str">
            <v>539580 Úbytky hodnot-CR - AF</v>
          </cell>
          <cell r="B2005"/>
          <cell r="C2005">
            <v>44576627.270000003</v>
          </cell>
          <cell r="D2005"/>
          <cell r="E2005"/>
          <cell r="F2005"/>
        </row>
        <row r="2006">
          <cell r="A2006" t="str">
            <v>539580 Úbytky hodnot-CR - AFV-dluhop.-zásoba UL</v>
          </cell>
          <cell r="B2006"/>
          <cell r="C2006">
            <v>44576627.270000003</v>
          </cell>
          <cell r="D2006"/>
          <cell r="E2006"/>
          <cell r="F2006"/>
        </row>
        <row r="2007">
          <cell r="A2007" t="str">
            <v xml:space="preserve">539590 Úbytky hodnot - CR - </v>
          </cell>
          <cell r="B2007"/>
          <cell r="C2007">
            <v>0</v>
          </cell>
          <cell r="D2007"/>
          <cell r="E2007"/>
          <cell r="F2007"/>
        </row>
        <row r="2008">
          <cell r="A2008" t="str">
            <v>539590 Úbytky hodnot - CR - AFV - str.dluh.</v>
          </cell>
          <cell r="B2008"/>
          <cell r="C2008">
            <v>0</v>
          </cell>
          <cell r="D2008"/>
          <cell r="E2008"/>
          <cell r="F2008"/>
        </row>
        <row r="2009">
          <cell r="A2009" t="str">
            <v xml:space="preserve">539720 Úbytky hodnot - CR - </v>
          </cell>
          <cell r="B2009"/>
          <cell r="C2009">
            <v>76242332.310000002</v>
          </cell>
          <cell r="D2009"/>
          <cell r="E2009"/>
          <cell r="F2009"/>
        </row>
        <row r="2010">
          <cell r="A2010" t="str">
            <v>539720 Úbytky hodnot - CR - AFS - SD</v>
          </cell>
          <cell r="B2010"/>
          <cell r="C2010">
            <v>76242332.310000002</v>
          </cell>
          <cell r="D2010"/>
          <cell r="E2010"/>
          <cell r="F2010"/>
        </row>
        <row r="2011">
          <cell r="A2011" t="str">
            <v xml:space="preserve">539721 Úbytky hodnot - KR - </v>
          </cell>
          <cell r="B2011"/>
          <cell r="C2011">
            <v>0</v>
          </cell>
          <cell r="D2011"/>
          <cell r="E2011"/>
          <cell r="F2011"/>
        </row>
        <row r="2012">
          <cell r="A2012" t="str">
            <v>539721 Úbytky hodnot - KR - AFS - SD</v>
          </cell>
          <cell r="B2012"/>
          <cell r="C2012">
            <v>0</v>
          </cell>
          <cell r="D2012"/>
          <cell r="E2012"/>
          <cell r="F2012"/>
        </row>
        <row r="2013">
          <cell r="A2013" t="str">
            <v xml:space="preserve">539722 Úbytky hodnot - CR - </v>
          </cell>
          <cell r="B2013"/>
          <cell r="C2013">
            <v>25528379.23</v>
          </cell>
          <cell r="D2013"/>
          <cell r="E2013"/>
          <cell r="F2013"/>
        </row>
        <row r="2014">
          <cell r="A2014" t="str">
            <v>539722 Úbytky hodnot - CR - AFS - akcie</v>
          </cell>
          <cell r="B2014"/>
          <cell r="C2014">
            <v>25528379.23</v>
          </cell>
          <cell r="D2014"/>
          <cell r="E2014"/>
          <cell r="F2014"/>
        </row>
        <row r="2015">
          <cell r="A2015" t="str">
            <v xml:space="preserve">539723 Úbytky hodnot - KR - </v>
          </cell>
          <cell r="B2015"/>
          <cell r="C2015">
            <v>0</v>
          </cell>
          <cell r="D2015"/>
          <cell r="E2015"/>
          <cell r="F2015"/>
        </row>
        <row r="2016">
          <cell r="A2016" t="str">
            <v>539723 Úbytky hodnot - KR - AFS - akcie</v>
          </cell>
          <cell r="B2016"/>
          <cell r="C2016">
            <v>0</v>
          </cell>
          <cell r="D2016"/>
          <cell r="E2016"/>
          <cell r="F2016"/>
        </row>
        <row r="2017">
          <cell r="A2017" t="str">
            <v>539755 Úbytky hodn. -swap-ku</v>
          </cell>
          <cell r="B2017"/>
          <cell r="C2017">
            <v>2336921.65</v>
          </cell>
          <cell r="D2017"/>
          <cell r="E2017"/>
          <cell r="F2017"/>
        </row>
        <row r="2018">
          <cell r="A2018" t="str">
            <v>539755 Úbytky hodn. -swap-kurz.ztr. -derivát</v>
          </cell>
          <cell r="B2018"/>
          <cell r="C2018">
            <v>2336921.65</v>
          </cell>
          <cell r="D2018"/>
          <cell r="E2018"/>
          <cell r="F2018"/>
        </row>
        <row r="2019">
          <cell r="A2019" t="str">
            <v>539850 Úbytky hodnot-CR-AFV-</v>
          </cell>
          <cell r="B2019"/>
          <cell r="C2019">
            <v>9758921.6799999997</v>
          </cell>
          <cell r="D2019"/>
          <cell r="E2019"/>
          <cell r="F2019"/>
        </row>
        <row r="2020">
          <cell r="A2020" t="str">
            <v>539850 Úbytky hodnot-CR-AFV-inv.fondy-zásoba UL</v>
          </cell>
          <cell r="B2020"/>
          <cell r="C2020">
            <v>9758921.6799999997</v>
          </cell>
          <cell r="D2020"/>
          <cell r="E2020"/>
          <cell r="F2020"/>
        </row>
        <row r="2021">
          <cell r="A2021" t="str">
            <v>539935 Kurzová ztráta nereal</v>
          </cell>
          <cell r="B2021"/>
          <cell r="C2021">
            <v>312044.09999999998</v>
          </cell>
          <cell r="D2021"/>
          <cell r="E2021"/>
          <cell r="F2021"/>
        </row>
        <row r="2022">
          <cell r="A2022" t="str">
            <v>539935 Kurzová ztráta nereal. - devizové účty</v>
          </cell>
          <cell r="B2022"/>
          <cell r="C2022">
            <v>312044.09999999998</v>
          </cell>
          <cell r="D2022"/>
          <cell r="E2022"/>
          <cell r="F2022"/>
        </row>
        <row r="2023">
          <cell r="A2023" t="str">
            <v>547400 Tvorba OP k pohledávk</v>
          </cell>
          <cell r="B2023"/>
          <cell r="C2023">
            <v>41511041.289999999</v>
          </cell>
          <cell r="D2023"/>
          <cell r="E2023"/>
          <cell r="F2023"/>
        </row>
        <row r="2024">
          <cell r="A2024" t="str">
            <v>547400 Tvorba OP k pohledávkám z pojistného-daňová</v>
          </cell>
          <cell r="B2024"/>
          <cell r="C2024">
            <v>41511041.289999999</v>
          </cell>
          <cell r="D2024"/>
          <cell r="E2024"/>
          <cell r="F2024"/>
        </row>
        <row r="2025">
          <cell r="A2025" t="str">
            <v>547420 Odpis pohledávek za d</v>
          </cell>
          <cell r="B2025"/>
          <cell r="C2025">
            <v>128269.47</v>
          </cell>
          <cell r="D2025"/>
          <cell r="E2025"/>
          <cell r="F2025"/>
        </row>
        <row r="2026">
          <cell r="A2026" t="str">
            <v>547420 Odpis pohledávek za dlužníky z př.pojištění-daňový</v>
          </cell>
          <cell r="B2026"/>
          <cell r="C2026">
            <v>128269.47</v>
          </cell>
          <cell r="D2026"/>
          <cell r="E2026"/>
          <cell r="F2026"/>
        </row>
        <row r="2027">
          <cell r="A2027" t="str">
            <v>547430 Odpis pohledávek za d</v>
          </cell>
          <cell r="B2027"/>
          <cell r="C2027">
            <v>514982.84</v>
          </cell>
          <cell r="D2027"/>
          <cell r="E2027"/>
          <cell r="F2027"/>
        </row>
        <row r="2028">
          <cell r="A2028" t="str">
            <v>547430 Odpis pohledávek za dlužníky z př.poj.-nedaňový</v>
          </cell>
          <cell r="B2028"/>
          <cell r="C2028">
            <v>514982.84</v>
          </cell>
          <cell r="D2028"/>
          <cell r="E2028"/>
          <cell r="F2028"/>
        </row>
        <row r="2029">
          <cell r="A2029" t="str">
            <v>547490 Tvorba OP k pohledávk</v>
          </cell>
          <cell r="B2029"/>
          <cell r="C2029">
            <v>27463202.52</v>
          </cell>
          <cell r="D2029"/>
          <cell r="E2029"/>
          <cell r="F2029"/>
        </row>
        <row r="2030">
          <cell r="A2030" t="str">
            <v>547490 Tvorba OP k pohledávkám z pojistného - nedaň.</v>
          </cell>
          <cell r="B2030"/>
          <cell r="C2030">
            <v>27463202.52</v>
          </cell>
          <cell r="D2030"/>
          <cell r="E2030"/>
          <cell r="F2030"/>
        </row>
        <row r="2031">
          <cell r="A2031" t="str">
            <v>547500 Tvorba OP k pohl.ze s</v>
          </cell>
          <cell r="B2031"/>
          <cell r="C2031">
            <v>5960035.5099999998</v>
          </cell>
          <cell r="D2031"/>
          <cell r="E2031"/>
          <cell r="F2031"/>
        </row>
        <row r="2032">
          <cell r="A2032" t="str">
            <v>547500 Tvorba OP k pohl.ze soudn.rozhodn.-daňová</v>
          </cell>
          <cell r="B2032"/>
          <cell r="C2032">
            <v>5960035.5099999998</v>
          </cell>
          <cell r="D2032"/>
          <cell r="E2032"/>
          <cell r="F2032"/>
        </row>
        <row r="2033">
          <cell r="A2033" t="str">
            <v xml:space="preserve">547590 Tvorba OP k pohl. ze </v>
          </cell>
          <cell r="B2033"/>
          <cell r="C2033">
            <v>2647469.31</v>
          </cell>
          <cell r="D2033"/>
          <cell r="E2033"/>
          <cell r="F2033"/>
        </row>
        <row r="2034">
          <cell r="A2034" t="str">
            <v>547590 Tvorba OP k pohl. ze soudn.rozhodn. - nedaň.</v>
          </cell>
          <cell r="B2034"/>
          <cell r="C2034">
            <v>2647469.31</v>
          </cell>
          <cell r="D2034"/>
          <cell r="E2034"/>
          <cell r="F2034"/>
        </row>
        <row r="2035">
          <cell r="A2035" t="str">
            <v>547800 Tvorba OP k pohledávk</v>
          </cell>
          <cell r="B2035"/>
          <cell r="C2035">
            <v>1608878</v>
          </cell>
          <cell r="D2035"/>
          <cell r="E2035"/>
          <cell r="F2035"/>
        </row>
        <row r="2036">
          <cell r="A2036" t="str">
            <v>547800 Tvorba OP k pohledávkám za zprostředk.-daňová</v>
          </cell>
          <cell r="B2036"/>
          <cell r="C2036">
            <v>1608878</v>
          </cell>
          <cell r="D2036"/>
          <cell r="E2036"/>
          <cell r="F2036"/>
        </row>
        <row r="2037">
          <cell r="A2037" t="str">
            <v>547809 Tvorba OP k pohledávk</v>
          </cell>
          <cell r="B2037"/>
          <cell r="C2037">
            <v>222204</v>
          </cell>
          <cell r="D2037"/>
          <cell r="E2037"/>
          <cell r="F2037"/>
        </row>
        <row r="2038">
          <cell r="A2038" t="str">
            <v>547809 Tvorba OP k pohledávkám za zprostředk.-nedaňová</v>
          </cell>
          <cell r="B2038"/>
          <cell r="C2038">
            <v>222204</v>
          </cell>
          <cell r="D2038"/>
          <cell r="E2038"/>
          <cell r="F2038"/>
        </row>
        <row r="2039">
          <cell r="A2039" t="str">
            <v>547851 Odpis pohl. za zprost</v>
          </cell>
          <cell r="B2039"/>
          <cell r="C2039">
            <v>0</v>
          </cell>
          <cell r="D2039"/>
          <cell r="E2039"/>
          <cell r="F2039"/>
        </row>
        <row r="2040">
          <cell r="A2040" t="str">
            <v>547851 Odpis pohl. za zprostředkovateli-daň</v>
          </cell>
          <cell r="B2040"/>
          <cell r="C2040">
            <v>0</v>
          </cell>
          <cell r="D2040"/>
          <cell r="E2040"/>
          <cell r="F2040"/>
        </row>
        <row r="2041">
          <cell r="A2041" t="str">
            <v>547852 Odpis pohl. za zprost</v>
          </cell>
          <cell r="B2041"/>
          <cell r="C2041">
            <v>0</v>
          </cell>
          <cell r="D2041"/>
          <cell r="E2041"/>
          <cell r="F2041"/>
        </row>
        <row r="2042">
          <cell r="A2042" t="str">
            <v>547852 Odpis pohl. za zprostředkovateli-nedaň.</v>
          </cell>
          <cell r="B2042"/>
          <cell r="C2042">
            <v>0</v>
          </cell>
          <cell r="D2042"/>
          <cell r="E2042"/>
          <cell r="F2042"/>
        </row>
        <row r="2043">
          <cell r="A2043" t="str">
            <v>551400 Náklady na FU - Admin</v>
          </cell>
          <cell r="B2043"/>
          <cell r="C2043">
            <v>36137.4</v>
          </cell>
          <cell r="D2043"/>
          <cell r="E2043"/>
          <cell r="F2043"/>
        </row>
        <row r="2044">
          <cell r="A2044" t="str">
            <v>551400 Náklady na FU - Administration Fees -NP</v>
          </cell>
          <cell r="B2044"/>
          <cell r="C2044">
            <v>36137.4</v>
          </cell>
          <cell r="D2044"/>
          <cell r="E2044"/>
          <cell r="F2044"/>
        </row>
        <row r="2045">
          <cell r="A2045" t="str">
            <v>551571 Úrokový náklad z depo</v>
          </cell>
          <cell r="B2045"/>
          <cell r="C2045">
            <v>321094.02</v>
          </cell>
          <cell r="D2045"/>
          <cell r="E2045"/>
          <cell r="F2045"/>
        </row>
        <row r="2046">
          <cell r="A2046" t="str">
            <v>551571 Úrokový náklad z depoz.při pas.zaj.-VIG-NP</v>
          </cell>
          <cell r="B2046"/>
          <cell r="C2046">
            <v>321094.02</v>
          </cell>
          <cell r="D2046"/>
          <cell r="E2046"/>
          <cell r="F2046"/>
        </row>
        <row r="2047">
          <cell r="A2047" t="str">
            <v>551700 Náklady na FU - Asset</v>
          </cell>
          <cell r="B2047"/>
          <cell r="C2047">
            <v>254428.94</v>
          </cell>
          <cell r="D2047"/>
          <cell r="E2047"/>
          <cell r="F2047"/>
        </row>
        <row r="2048">
          <cell r="A2048" t="str">
            <v>551700 Náklady na FU - Asset Manag.Fees - AFV - NP</v>
          </cell>
          <cell r="B2048"/>
          <cell r="C2048">
            <v>254428.94</v>
          </cell>
          <cell r="D2048"/>
          <cell r="E2048"/>
          <cell r="F2048"/>
        </row>
        <row r="2049">
          <cell r="A2049" t="str">
            <v>555100 Zůstatková cena stave</v>
          </cell>
          <cell r="B2049"/>
          <cell r="C2049">
            <v>0</v>
          </cell>
          <cell r="D2049"/>
          <cell r="E2049"/>
          <cell r="F2049"/>
        </row>
        <row r="2050">
          <cell r="A2050" t="str">
            <v>555100 Zůstatková cena staveb</v>
          </cell>
          <cell r="B2050"/>
          <cell r="C2050">
            <v>0</v>
          </cell>
          <cell r="D2050"/>
          <cell r="E2050"/>
          <cell r="F2050"/>
        </row>
        <row r="2051">
          <cell r="A2051" t="str">
            <v>555102 Zůstatková cena budov</v>
          </cell>
          <cell r="B2051"/>
          <cell r="C2051">
            <v>0</v>
          </cell>
          <cell r="D2051"/>
          <cell r="E2051"/>
          <cell r="F2051"/>
        </row>
        <row r="2052">
          <cell r="A2052" t="str">
            <v>555102 Zůstatková cena budovy - daňová</v>
          </cell>
          <cell r="B2052"/>
          <cell r="C2052">
            <v>0</v>
          </cell>
          <cell r="D2052"/>
          <cell r="E2052"/>
          <cell r="F2052"/>
        </row>
        <row r="2053">
          <cell r="A2053" t="str">
            <v xml:space="preserve">555523 Náklady na realizaci </v>
          </cell>
          <cell r="B2053"/>
          <cell r="C2053">
            <v>8740875.4600000009</v>
          </cell>
          <cell r="D2053"/>
          <cell r="E2053"/>
          <cell r="F2053"/>
        </row>
        <row r="2054">
          <cell r="A2054" t="str">
            <v>555523 Náklady na realizaci - AFS - inv.fondy  - NP</v>
          </cell>
          <cell r="B2054"/>
          <cell r="C2054">
            <v>8740875.4600000009</v>
          </cell>
          <cell r="D2054"/>
          <cell r="E2054"/>
          <cell r="F2054"/>
        </row>
        <row r="2055">
          <cell r="A2055" t="str">
            <v xml:space="preserve">555700 Náklady na realizaci </v>
          </cell>
          <cell r="B2055"/>
          <cell r="C2055">
            <v>136489785.84999999</v>
          </cell>
          <cell r="D2055"/>
          <cell r="E2055"/>
          <cell r="F2055"/>
        </row>
        <row r="2056">
          <cell r="A2056" t="str">
            <v>555700 Náklady na realizaci - AFS - SD - NP</v>
          </cell>
          <cell r="B2056"/>
          <cell r="C2056">
            <v>136489785.84999999</v>
          </cell>
          <cell r="D2056"/>
          <cell r="E2056"/>
          <cell r="F2056"/>
        </row>
        <row r="2057">
          <cell r="A2057" t="str">
            <v>558345 Spotřeba drobného hmo</v>
          </cell>
          <cell r="B2057"/>
          <cell r="C2057">
            <v>728969</v>
          </cell>
          <cell r="D2057"/>
          <cell r="E2057"/>
          <cell r="F2057"/>
        </row>
        <row r="2058">
          <cell r="A2058" t="str">
            <v>558345 Spotřeba drobného hmotného majetku</v>
          </cell>
          <cell r="B2058"/>
          <cell r="C2058">
            <v>728969</v>
          </cell>
          <cell r="D2058"/>
          <cell r="E2058"/>
          <cell r="F2058"/>
        </row>
        <row r="2059">
          <cell r="A2059" t="str">
            <v>558349 Spotřebované techn.zh</v>
          </cell>
          <cell r="B2059"/>
          <cell r="C2059">
            <v>0</v>
          </cell>
          <cell r="D2059"/>
          <cell r="E2059"/>
          <cell r="F2059"/>
        </row>
        <row r="2060">
          <cell r="A2060" t="str">
            <v>558349 Spotřebované techn.zhodn. majetku do 40 tis.Kč</v>
          </cell>
          <cell r="B2060"/>
          <cell r="C2060">
            <v>0</v>
          </cell>
          <cell r="D2060"/>
          <cell r="E2060"/>
          <cell r="F2060"/>
        </row>
        <row r="2061">
          <cell r="A2061" t="str">
            <v>558400 Opravy a údržba</v>
          </cell>
          <cell r="B2061"/>
          <cell r="C2061">
            <v>0</v>
          </cell>
          <cell r="D2061"/>
          <cell r="E2061"/>
          <cell r="F2061"/>
        </row>
        <row r="2062">
          <cell r="A2062" t="str">
            <v>558400 Opravy a údržba</v>
          </cell>
          <cell r="B2062"/>
          <cell r="C2062">
            <v>0</v>
          </cell>
          <cell r="D2062"/>
          <cell r="E2062"/>
          <cell r="F2062"/>
        </row>
        <row r="2063">
          <cell r="A2063" t="str">
            <v>558411 Opravy a údržba budov</v>
          </cell>
          <cell r="B2063"/>
          <cell r="C2063">
            <v>403987.58</v>
          </cell>
          <cell r="D2063"/>
          <cell r="E2063"/>
          <cell r="F2063"/>
        </row>
        <row r="2064">
          <cell r="A2064" t="str">
            <v>558411 Opravy a údržba budov</v>
          </cell>
          <cell r="B2064"/>
          <cell r="C2064">
            <v>403987.58</v>
          </cell>
          <cell r="D2064"/>
          <cell r="E2064"/>
          <cell r="F2064"/>
        </row>
        <row r="2065">
          <cell r="A2065" t="str">
            <v>558413 Opravy a údržba ostat</v>
          </cell>
          <cell r="B2065"/>
          <cell r="C2065">
            <v>7188</v>
          </cell>
          <cell r="D2065"/>
          <cell r="E2065"/>
          <cell r="F2065"/>
        </row>
        <row r="2066">
          <cell r="A2066" t="str">
            <v>558413 Opravy a údržba ostatní</v>
          </cell>
          <cell r="B2066"/>
          <cell r="C2066">
            <v>7188</v>
          </cell>
          <cell r="D2066"/>
          <cell r="E2066"/>
          <cell r="F2066"/>
        </row>
        <row r="2067">
          <cell r="A2067" t="str">
            <v>558810 Odpisy nehmotného maj</v>
          </cell>
          <cell r="B2067"/>
          <cell r="C2067">
            <v>17352300</v>
          </cell>
          <cell r="D2067"/>
          <cell r="E2067"/>
          <cell r="F2067"/>
        </row>
        <row r="2068">
          <cell r="A2068" t="str">
            <v>558810 Odpisy nehmotného majetku</v>
          </cell>
          <cell r="B2068"/>
          <cell r="C2068">
            <v>17352300</v>
          </cell>
          <cell r="D2068"/>
          <cell r="E2068"/>
          <cell r="F2068"/>
        </row>
        <row r="2069">
          <cell r="A2069" t="str">
            <v>558820 Odpisy hmotného majet</v>
          </cell>
          <cell r="B2069"/>
          <cell r="C2069">
            <v>14072518</v>
          </cell>
          <cell r="D2069"/>
          <cell r="E2069"/>
          <cell r="F2069"/>
        </row>
        <row r="2070">
          <cell r="A2070" t="str">
            <v>558820 Odpisy hmotného majetku</v>
          </cell>
          <cell r="B2070"/>
          <cell r="C2070">
            <v>14072518</v>
          </cell>
          <cell r="D2070"/>
          <cell r="E2070"/>
          <cell r="F2070"/>
        </row>
        <row r="2071">
          <cell r="A2071" t="str">
            <v>558826 Odpisy technického zh</v>
          </cell>
          <cell r="B2071"/>
          <cell r="C2071">
            <v>115358</v>
          </cell>
          <cell r="D2071"/>
          <cell r="E2071"/>
          <cell r="F2071"/>
        </row>
        <row r="2072">
          <cell r="A2072" t="str">
            <v>558826 Odpisy technického zhodnocení najatého majetku</v>
          </cell>
          <cell r="B2072"/>
          <cell r="C2072">
            <v>115358</v>
          </cell>
          <cell r="D2072"/>
          <cell r="E2072"/>
          <cell r="F2072"/>
        </row>
        <row r="2073">
          <cell r="A2073" t="str">
            <v>558832 Zůstatková cena provo</v>
          </cell>
          <cell r="B2073"/>
          <cell r="C2073">
            <v>316428</v>
          </cell>
          <cell r="D2073"/>
          <cell r="E2073"/>
          <cell r="F2073"/>
        </row>
        <row r="2074">
          <cell r="A2074" t="str">
            <v>558832 Zůstatková cena provozního HM při vyřazení.AM-neda</v>
          </cell>
          <cell r="B2074"/>
          <cell r="C2074">
            <v>316428</v>
          </cell>
          <cell r="D2074"/>
          <cell r="E2074"/>
          <cell r="F2074"/>
        </row>
        <row r="2075">
          <cell r="A2075" t="str">
            <v>558833 Zůstatková cena prov.</v>
          </cell>
          <cell r="B2075"/>
          <cell r="C2075">
            <v>0</v>
          </cell>
          <cell r="D2075"/>
          <cell r="E2075"/>
          <cell r="F2075"/>
        </row>
        <row r="2076">
          <cell r="A2076" t="str">
            <v>558833 Zůstatková cena prov.HM při vyřazení.-daňová</v>
          </cell>
          <cell r="B2076"/>
          <cell r="C2076">
            <v>0</v>
          </cell>
          <cell r="D2076"/>
          <cell r="E2076"/>
          <cell r="F2076"/>
        </row>
        <row r="2077">
          <cell r="A2077" t="str">
            <v>558834 Zůstatková cena nepro</v>
          </cell>
          <cell r="B2077"/>
          <cell r="C2077">
            <v>0</v>
          </cell>
          <cell r="D2077"/>
          <cell r="E2077"/>
          <cell r="F2077"/>
        </row>
        <row r="2078">
          <cell r="A2078" t="str">
            <v>558834 Zůstatková cena neprov.HM při vyřazení - nedaň.</v>
          </cell>
          <cell r="B2078"/>
          <cell r="C2078">
            <v>0</v>
          </cell>
          <cell r="D2078"/>
          <cell r="E2078"/>
          <cell r="F2078"/>
        </row>
        <row r="2079">
          <cell r="A2079" t="str">
            <v>558837 Zůstatková cena majet</v>
          </cell>
          <cell r="B2079"/>
          <cell r="C2079">
            <v>0</v>
          </cell>
          <cell r="D2079"/>
          <cell r="E2079"/>
          <cell r="F2079"/>
        </row>
        <row r="2080">
          <cell r="A2080" t="str">
            <v>558837 Zůstatková cena majetku neodpisovaného-daňová</v>
          </cell>
          <cell r="B2080"/>
          <cell r="C2080">
            <v>0</v>
          </cell>
          <cell r="D2080"/>
          <cell r="E2080"/>
          <cell r="F2080"/>
        </row>
        <row r="2081">
          <cell r="A2081" t="str">
            <v>558911 Kurzové ztráty</v>
          </cell>
          <cell r="B2081"/>
          <cell r="C2081">
            <v>149.53</v>
          </cell>
          <cell r="D2081"/>
          <cell r="E2081"/>
          <cell r="F2081"/>
        </row>
        <row r="2082">
          <cell r="A2082" t="str">
            <v>558911 Kurzové ztráty</v>
          </cell>
          <cell r="B2082"/>
          <cell r="C2082">
            <v>149.53</v>
          </cell>
          <cell r="D2082"/>
          <cell r="E2082"/>
          <cell r="F2082"/>
        </row>
        <row r="2083">
          <cell r="A2083" t="str">
            <v>558941 Rozdíly v placení</v>
          </cell>
          <cell r="B2083"/>
          <cell r="C2083">
            <v>0.54</v>
          </cell>
          <cell r="D2083"/>
          <cell r="E2083"/>
          <cell r="F2083"/>
        </row>
        <row r="2084">
          <cell r="A2084" t="str">
            <v>558941 Rozdíly v placení</v>
          </cell>
          <cell r="B2084"/>
          <cell r="C2084">
            <v>0.54</v>
          </cell>
          <cell r="D2084"/>
          <cell r="E2084"/>
          <cell r="F2084"/>
        </row>
        <row r="2085">
          <cell r="A2085" t="str">
            <v>558999 Převedené netechnické</v>
          </cell>
          <cell r="B2085"/>
          <cell r="C2085">
            <v>0</v>
          </cell>
          <cell r="D2085"/>
          <cell r="E2085"/>
          <cell r="F2085"/>
        </row>
        <row r="2086">
          <cell r="A2086" t="str">
            <v>558999 Převedené netechnické náklady</v>
          </cell>
          <cell r="B2086"/>
          <cell r="C2086">
            <v>0</v>
          </cell>
          <cell r="D2086"/>
          <cell r="E2086"/>
          <cell r="F2086"/>
        </row>
        <row r="2087">
          <cell r="A2087" t="str">
            <v>562400 Daň z nemovitostí</v>
          </cell>
          <cell r="B2087"/>
          <cell r="C2087">
            <v>18994</v>
          </cell>
          <cell r="D2087"/>
          <cell r="E2087"/>
          <cell r="F2087"/>
        </row>
        <row r="2088">
          <cell r="A2088" t="str">
            <v>562400 Daň z nemovitostí</v>
          </cell>
          <cell r="B2088"/>
          <cell r="C2088">
            <v>18994</v>
          </cell>
          <cell r="D2088"/>
          <cell r="E2088"/>
          <cell r="F2088"/>
        </row>
        <row r="2089">
          <cell r="A2089" t="str">
            <v>562500 Daň silniční</v>
          </cell>
          <cell r="B2089"/>
          <cell r="C2089">
            <v>37340</v>
          </cell>
          <cell r="D2089"/>
          <cell r="E2089"/>
          <cell r="F2089"/>
        </row>
        <row r="2090">
          <cell r="A2090" t="str">
            <v>562500 Daň silniční</v>
          </cell>
          <cell r="B2090"/>
          <cell r="C2090">
            <v>37340</v>
          </cell>
          <cell r="D2090"/>
          <cell r="E2090"/>
          <cell r="F2090"/>
        </row>
        <row r="2091">
          <cell r="A2091" t="str">
            <v>562700 Daně a poplatky správ</v>
          </cell>
          <cell r="B2091"/>
          <cell r="C2091">
            <v>36524</v>
          </cell>
          <cell r="D2091"/>
          <cell r="E2091"/>
          <cell r="F2091"/>
        </row>
        <row r="2092">
          <cell r="A2092" t="str">
            <v>562700 Daně a poplatky správní</v>
          </cell>
          <cell r="B2092"/>
          <cell r="C2092">
            <v>36524</v>
          </cell>
          <cell r="D2092"/>
          <cell r="E2092"/>
          <cell r="F2092"/>
        </row>
        <row r="2093">
          <cell r="A2093" t="str">
            <v>562710 Daně a poplatky hraze</v>
          </cell>
          <cell r="B2093"/>
          <cell r="C2093">
            <v>8910</v>
          </cell>
          <cell r="D2093"/>
          <cell r="E2093"/>
          <cell r="F2093"/>
        </row>
        <row r="2094">
          <cell r="A2094" t="str">
            <v>562710 Daně a poplatky hrazené kolky</v>
          </cell>
          <cell r="B2094"/>
          <cell r="C2094">
            <v>8910</v>
          </cell>
          <cell r="D2094"/>
          <cell r="E2094"/>
          <cell r="F2094"/>
        </row>
        <row r="2095">
          <cell r="A2095" t="str">
            <v>562720 Daně a poplatky ostat</v>
          </cell>
          <cell r="B2095"/>
          <cell r="C2095">
            <v>81538.16</v>
          </cell>
          <cell r="D2095"/>
          <cell r="E2095"/>
          <cell r="F2095"/>
        </row>
        <row r="2096">
          <cell r="A2096" t="str">
            <v>562720 Daně a poplatky ostatní</v>
          </cell>
          <cell r="B2096"/>
          <cell r="C2096">
            <v>81538.16</v>
          </cell>
          <cell r="D2096"/>
          <cell r="E2096"/>
          <cell r="F2096"/>
        </row>
        <row r="2097">
          <cell r="A2097" t="str">
            <v xml:space="preserve">564523 Úbytky hodnot - CR - </v>
          </cell>
          <cell r="B2097"/>
          <cell r="C2097">
            <v>18711.02</v>
          </cell>
          <cell r="D2097"/>
          <cell r="E2097"/>
          <cell r="F2097"/>
        </row>
        <row r="2098">
          <cell r="A2098" t="str">
            <v>564523 Úbytky hodnot - CR - AFS - inv.fondy</v>
          </cell>
          <cell r="B2098"/>
          <cell r="C2098">
            <v>18711.02</v>
          </cell>
          <cell r="D2098"/>
          <cell r="E2098"/>
          <cell r="F2098"/>
        </row>
        <row r="2099">
          <cell r="A2099" t="str">
            <v>564700 Úbytky hodnot - CR-AF</v>
          </cell>
          <cell r="B2099"/>
          <cell r="C2099">
            <v>2130556.94</v>
          </cell>
          <cell r="D2099"/>
          <cell r="E2099"/>
          <cell r="F2099"/>
        </row>
        <row r="2100">
          <cell r="A2100" t="str">
            <v>564700 Úbytky hodnot - CR-AFS-SD</v>
          </cell>
          <cell r="B2100"/>
          <cell r="C2100">
            <v>2130556.94</v>
          </cell>
          <cell r="D2100"/>
          <cell r="E2100"/>
          <cell r="F2100"/>
        </row>
        <row r="2101">
          <cell r="A2101" t="str">
            <v xml:space="preserve">571100 Daň z příjmů z běžné </v>
          </cell>
          <cell r="B2101"/>
          <cell r="C2101">
            <v>-594700</v>
          </cell>
          <cell r="D2101"/>
          <cell r="E2101"/>
          <cell r="F2101"/>
        </row>
        <row r="2102">
          <cell r="A2102" t="str">
            <v>571100 Daň z příjmů z běžné činnosti splatná</v>
          </cell>
          <cell r="B2102"/>
          <cell r="C2102">
            <v>-594700</v>
          </cell>
          <cell r="D2102"/>
          <cell r="E2102"/>
          <cell r="F2102"/>
        </row>
        <row r="2103">
          <cell r="A2103" t="str">
            <v>572100 Odložená daň</v>
          </cell>
          <cell r="B2103"/>
          <cell r="C2103">
            <v>0</v>
          </cell>
          <cell r="D2103"/>
          <cell r="E2103"/>
          <cell r="F2103"/>
        </row>
        <row r="2104">
          <cell r="A2104" t="str">
            <v>572100 Odložená daň</v>
          </cell>
          <cell r="B2104"/>
          <cell r="C2104">
            <v>0</v>
          </cell>
          <cell r="D2104"/>
          <cell r="E2104"/>
          <cell r="F2104"/>
        </row>
        <row r="2105">
          <cell r="A2105" t="str">
            <v>601100 Předepsané hrubé poji</v>
          </cell>
          <cell r="B2105"/>
          <cell r="C2105">
            <v>-75621017</v>
          </cell>
          <cell r="D2105"/>
          <cell r="E2105"/>
          <cell r="F2105"/>
        </row>
        <row r="2106">
          <cell r="A2106" t="str">
            <v>601100 Předepsané hrubé pojistné - neživotní pojištění</v>
          </cell>
          <cell r="B2106"/>
          <cell r="C2106">
            <v>-75621017</v>
          </cell>
          <cell r="D2106"/>
          <cell r="E2106"/>
          <cell r="F2106"/>
        </row>
        <row r="2107">
          <cell r="A2107" t="str">
            <v>601180 Předepsané hrubé poji</v>
          </cell>
          <cell r="B2107"/>
          <cell r="C2107">
            <v>-373314404</v>
          </cell>
          <cell r="D2107"/>
          <cell r="E2107"/>
          <cell r="F2107"/>
        </row>
        <row r="2108">
          <cell r="A2108" t="str">
            <v>601180 Předepsané hrubé pojistné-rizikové-CPV</v>
          </cell>
          <cell r="B2108"/>
          <cell r="C2108">
            <v>-373314404</v>
          </cell>
          <cell r="D2108"/>
          <cell r="E2108"/>
          <cell r="F2108"/>
        </row>
        <row r="2109">
          <cell r="A2109" t="str">
            <v xml:space="preserve">602180 Předepsané poj.post. </v>
          </cell>
          <cell r="B2109"/>
          <cell r="C2109">
            <v>373313802.83999997</v>
          </cell>
          <cell r="D2109"/>
          <cell r="E2109"/>
          <cell r="F2109"/>
        </row>
        <row r="2110">
          <cell r="A2110" t="str">
            <v>602180 Předepsané poj.post. zaj.-CPV</v>
          </cell>
          <cell r="B2110"/>
          <cell r="C2110">
            <v>373313802.83999997</v>
          </cell>
          <cell r="D2110"/>
          <cell r="E2110"/>
          <cell r="F2110"/>
        </row>
        <row r="2111">
          <cell r="A2111" t="str">
            <v>602520 Předepsané hrubé poji</v>
          </cell>
          <cell r="B2111"/>
          <cell r="C2111">
            <v>36140194</v>
          </cell>
          <cell r="D2111"/>
          <cell r="E2111"/>
          <cell r="F2111"/>
        </row>
        <row r="2112">
          <cell r="A2112" t="str">
            <v>602520 Předepsané hrubé pojistné post. zaj. - VIG</v>
          </cell>
          <cell r="B2112"/>
          <cell r="C2112">
            <v>36140194</v>
          </cell>
          <cell r="D2112"/>
          <cell r="E2112"/>
          <cell r="F2112"/>
        </row>
        <row r="2113">
          <cell r="A2113" t="str">
            <v>603100 Použití rezervy na po</v>
          </cell>
          <cell r="B2113"/>
          <cell r="C2113">
            <v>-10009610</v>
          </cell>
          <cell r="D2113"/>
          <cell r="E2113"/>
          <cell r="F2113"/>
        </row>
        <row r="2114">
          <cell r="A2114" t="str">
            <v>603100 Použití rezervy na pojistná plnění - neživotní poj</v>
          </cell>
          <cell r="B2114"/>
          <cell r="C2114">
            <v>-10009610</v>
          </cell>
          <cell r="D2114"/>
          <cell r="E2114"/>
          <cell r="F2114"/>
        </row>
        <row r="2115">
          <cell r="A2115" t="str">
            <v xml:space="preserve">603120 Použití rezervy RBNS </v>
          </cell>
          <cell r="B2115"/>
          <cell r="C2115">
            <v>-39889038</v>
          </cell>
          <cell r="D2115"/>
          <cell r="E2115"/>
          <cell r="F2115"/>
        </row>
        <row r="2116">
          <cell r="A2116" t="str">
            <v>603120 Použití rezervy RBNS - předch.roky</v>
          </cell>
          <cell r="B2116"/>
          <cell r="C2116">
            <v>-39889038</v>
          </cell>
          <cell r="D2116"/>
          <cell r="E2116"/>
          <cell r="F2116"/>
        </row>
        <row r="2117">
          <cell r="A2117" t="str">
            <v>603180 Použití rezervy na po</v>
          </cell>
          <cell r="B2117"/>
          <cell r="C2117">
            <v>-9627987</v>
          </cell>
          <cell r="D2117"/>
          <cell r="E2117"/>
          <cell r="F2117"/>
        </row>
        <row r="2118">
          <cell r="A2118" t="str">
            <v>603180 Použití rezervy na poj.plnění-ohl.-běžný rok-CPV</v>
          </cell>
          <cell r="B2118"/>
          <cell r="C2118">
            <v>-9627987</v>
          </cell>
          <cell r="D2118"/>
          <cell r="E2118"/>
          <cell r="F2118"/>
        </row>
        <row r="2119">
          <cell r="A2119" t="str">
            <v>603182 Použití rezervy na po</v>
          </cell>
          <cell r="B2119"/>
          <cell r="C2119">
            <v>-65197738</v>
          </cell>
          <cell r="D2119"/>
          <cell r="E2119"/>
          <cell r="F2119"/>
        </row>
        <row r="2120">
          <cell r="A2120" t="str">
            <v>603182 Použití rezervy na poj.plnění-ohl.-min. rok - CPV</v>
          </cell>
          <cell r="B2120"/>
          <cell r="C2120">
            <v>-65197738</v>
          </cell>
          <cell r="D2120"/>
          <cell r="E2120"/>
          <cell r="F2120"/>
        </row>
        <row r="2121">
          <cell r="A2121" t="str">
            <v xml:space="preserve">603200 Použití rezervy IBNR </v>
          </cell>
          <cell r="B2121"/>
          <cell r="C2121">
            <v>-402363</v>
          </cell>
          <cell r="D2121"/>
          <cell r="E2121"/>
          <cell r="F2121"/>
        </row>
        <row r="2122">
          <cell r="A2122" t="str">
            <v>603200 Použití rezervy IBNR - neživotní pojištění</v>
          </cell>
          <cell r="B2122"/>
          <cell r="C2122">
            <v>-402363</v>
          </cell>
          <cell r="D2122"/>
          <cell r="E2122"/>
          <cell r="F2122"/>
        </row>
        <row r="2123">
          <cell r="A2123" t="str">
            <v xml:space="preserve">603220 Použití rezervy IBNR </v>
          </cell>
          <cell r="B2123"/>
          <cell r="C2123">
            <v>-95853813.590000004</v>
          </cell>
          <cell r="D2123"/>
          <cell r="E2123"/>
          <cell r="F2123"/>
        </row>
        <row r="2124">
          <cell r="A2124" t="str">
            <v>603220 Použití rezervy IBNR - předch. roky</v>
          </cell>
          <cell r="B2124"/>
          <cell r="C2124">
            <v>-95853813.590000004</v>
          </cell>
          <cell r="D2124"/>
          <cell r="E2124"/>
          <cell r="F2124"/>
        </row>
        <row r="2125">
          <cell r="A2125" t="str">
            <v>603280 Použití rezervy na po</v>
          </cell>
          <cell r="B2125"/>
          <cell r="C2125">
            <v>0</v>
          </cell>
          <cell r="D2125"/>
          <cell r="E2125"/>
          <cell r="F2125"/>
        </row>
        <row r="2126">
          <cell r="A2126" t="str">
            <v>603280 Použití rezervy na poj.plnění-neohl.-běžný rok-CPV</v>
          </cell>
          <cell r="B2126"/>
          <cell r="C2126">
            <v>0</v>
          </cell>
          <cell r="D2126"/>
          <cell r="E2126"/>
          <cell r="F2126"/>
        </row>
        <row r="2127">
          <cell r="A2127" t="str">
            <v>603282 Použití rezervy na po</v>
          </cell>
          <cell r="B2127"/>
          <cell r="C2127">
            <v>-26126980.530000001</v>
          </cell>
          <cell r="D2127"/>
          <cell r="E2127"/>
          <cell r="F2127"/>
        </row>
        <row r="2128">
          <cell r="A2128" t="str">
            <v>603282 Použití rezervy na poj.plnění-neohl.-min. rok-CPV</v>
          </cell>
          <cell r="B2128"/>
          <cell r="C2128">
            <v>-26126980.530000001</v>
          </cell>
          <cell r="D2128"/>
          <cell r="E2128"/>
          <cell r="F2128"/>
        </row>
        <row r="2129">
          <cell r="A2129" t="str">
            <v xml:space="preserve">604123 Použití rezervy RBNS </v>
          </cell>
          <cell r="B2129"/>
          <cell r="C2129">
            <v>10849303.5</v>
          </cell>
          <cell r="D2129"/>
          <cell r="E2129"/>
          <cell r="F2129"/>
        </row>
        <row r="2130">
          <cell r="A2130" t="str">
            <v>604123 Použití rezervy RBNS post.- předch.rok - VIG - NP</v>
          </cell>
          <cell r="B2130"/>
          <cell r="C2130">
            <v>10849303.5</v>
          </cell>
          <cell r="D2130"/>
          <cell r="E2130"/>
          <cell r="F2130"/>
        </row>
        <row r="2131">
          <cell r="A2131" t="str">
            <v xml:space="preserve">604125 Použití rezervy RBNS </v>
          </cell>
          <cell r="B2131"/>
          <cell r="C2131">
            <v>1975796</v>
          </cell>
          <cell r="D2131"/>
          <cell r="E2131"/>
          <cell r="F2131"/>
        </row>
        <row r="2132">
          <cell r="A2132" t="str">
            <v>604125 Použití rezervy RBNS post.- běž.rok - VIG - NP</v>
          </cell>
          <cell r="B2132"/>
          <cell r="C2132">
            <v>1975796</v>
          </cell>
          <cell r="D2132"/>
          <cell r="E2132"/>
          <cell r="F2132"/>
        </row>
        <row r="2133">
          <cell r="A2133" t="str">
            <v>604180 Použití rez.na poj.pl</v>
          </cell>
          <cell r="B2133"/>
          <cell r="C2133">
            <v>8572096</v>
          </cell>
          <cell r="D2133"/>
          <cell r="E2133"/>
          <cell r="F2133"/>
        </row>
        <row r="2134">
          <cell r="A2134" t="str">
            <v>604180 Použití rez.na poj.plnění-ohl.-běžný rok-post.CPV</v>
          </cell>
          <cell r="B2134"/>
          <cell r="C2134">
            <v>8572096</v>
          </cell>
          <cell r="D2134"/>
          <cell r="E2134"/>
          <cell r="F2134"/>
        </row>
        <row r="2135">
          <cell r="A2135" t="str">
            <v>604182 Použití rez.na poj.pl</v>
          </cell>
          <cell r="B2135"/>
          <cell r="C2135">
            <v>51285749</v>
          </cell>
          <cell r="D2135"/>
          <cell r="E2135"/>
          <cell r="F2135"/>
        </row>
        <row r="2136">
          <cell r="A2136" t="str">
            <v>604182 Použití rez.na poj.plnění-ohl.-min. rok -post. CPV</v>
          </cell>
          <cell r="B2136"/>
          <cell r="C2136">
            <v>51285749</v>
          </cell>
          <cell r="D2136"/>
          <cell r="E2136"/>
          <cell r="F2136"/>
        </row>
        <row r="2137">
          <cell r="A2137" t="str">
            <v xml:space="preserve">604223 Použití rezervy IBNR </v>
          </cell>
          <cell r="B2137"/>
          <cell r="C2137">
            <v>6214604.4000000004</v>
          </cell>
          <cell r="D2137"/>
          <cell r="E2137"/>
          <cell r="F2137"/>
        </row>
        <row r="2138">
          <cell r="A2138" t="str">
            <v>604223 Použití rezervy IBNR - post. - předch. rok - VIG</v>
          </cell>
          <cell r="B2138"/>
          <cell r="C2138">
            <v>6214604.4000000004</v>
          </cell>
          <cell r="D2138"/>
          <cell r="E2138"/>
          <cell r="F2138"/>
        </row>
        <row r="2139">
          <cell r="A2139" t="str">
            <v xml:space="preserve">604225 Použití rezervy IBNR </v>
          </cell>
          <cell r="B2139"/>
          <cell r="C2139">
            <v>4887853.97</v>
          </cell>
          <cell r="D2139"/>
          <cell r="E2139"/>
          <cell r="F2139"/>
        </row>
        <row r="2140">
          <cell r="A2140" t="str">
            <v>604225 Použití rezervy IBNR - post. - běžný rok - VIG</v>
          </cell>
          <cell r="B2140"/>
          <cell r="C2140">
            <v>4887853.97</v>
          </cell>
          <cell r="D2140"/>
          <cell r="E2140"/>
          <cell r="F2140"/>
        </row>
        <row r="2141">
          <cell r="A2141" t="str">
            <v>604280 Použití rez.na poj.pl</v>
          </cell>
          <cell r="B2141"/>
          <cell r="C2141">
            <v>0</v>
          </cell>
          <cell r="D2141"/>
          <cell r="E2141"/>
          <cell r="F2141"/>
        </row>
        <row r="2142">
          <cell r="A2142" t="str">
            <v>604280 Použití rez.na poj.plnění-neohl.-běžný rok-postCPV</v>
          </cell>
          <cell r="B2142"/>
          <cell r="C2142">
            <v>0</v>
          </cell>
          <cell r="D2142"/>
          <cell r="E2142"/>
          <cell r="F2142"/>
        </row>
        <row r="2143">
          <cell r="A2143" t="str">
            <v>605100 Použití rezervy na ne</v>
          </cell>
          <cell r="B2143"/>
          <cell r="C2143">
            <v>-74477744</v>
          </cell>
          <cell r="D2143"/>
          <cell r="E2143"/>
          <cell r="F2143"/>
        </row>
        <row r="2144">
          <cell r="A2144" t="str">
            <v>605100 Použití rezervy na nezasl. pojistné - NP</v>
          </cell>
          <cell r="B2144"/>
          <cell r="C2144">
            <v>-74477744</v>
          </cell>
          <cell r="D2144"/>
          <cell r="E2144"/>
          <cell r="F2144"/>
        </row>
        <row r="2145">
          <cell r="A2145" t="str">
            <v>606520 Použití rezervy na ne</v>
          </cell>
          <cell r="B2145"/>
          <cell r="C2145">
            <v>28464006</v>
          </cell>
          <cell r="D2145"/>
          <cell r="E2145"/>
          <cell r="F2145"/>
        </row>
        <row r="2146">
          <cell r="A2146" t="str">
            <v>606520 Použití rezervy na nezasl.poj.- post. - VIG</v>
          </cell>
          <cell r="B2146"/>
          <cell r="C2146">
            <v>28464006</v>
          </cell>
          <cell r="D2146"/>
          <cell r="E2146"/>
          <cell r="F2146"/>
        </row>
        <row r="2147">
          <cell r="A2147" t="str">
            <v>607180 Použití rezervy na pr</v>
          </cell>
          <cell r="B2147"/>
          <cell r="C2147">
            <v>-277797341.18000001</v>
          </cell>
          <cell r="D2147"/>
          <cell r="E2147"/>
          <cell r="F2147"/>
        </row>
        <row r="2148">
          <cell r="A2148" t="str">
            <v>607180 Použití rezervy na prémie a slevy - bonus CPV</v>
          </cell>
          <cell r="B2148"/>
          <cell r="C2148">
            <v>-277797341.18000001</v>
          </cell>
          <cell r="D2148"/>
          <cell r="E2148"/>
          <cell r="F2148"/>
        </row>
        <row r="2149">
          <cell r="A2149" t="str">
            <v>607910 Použití rez. na prémi</v>
          </cell>
          <cell r="B2149"/>
          <cell r="C2149">
            <v>-1244830.1000000001</v>
          </cell>
          <cell r="D2149"/>
          <cell r="E2149"/>
          <cell r="F2149"/>
        </row>
        <row r="2150">
          <cell r="A2150" t="str">
            <v>607910 Použití rez. na prémie a slevy - bonus ČSÚP</v>
          </cell>
          <cell r="B2150"/>
          <cell r="C2150">
            <v>-1244830.1000000001</v>
          </cell>
          <cell r="D2150"/>
          <cell r="E2150"/>
          <cell r="F2150"/>
        </row>
        <row r="2151">
          <cell r="A2151" t="str">
            <v xml:space="preserve">608180 Použití rez.na prém. </v>
          </cell>
          <cell r="B2151"/>
          <cell r="C2151">
            <v>277797216.01999998</v>
          </cell>
          <cell r="D2151"/>
          <cell r="E2151"/>
          <cell r="F2151"/>
        </row>
        <row r="2152">
          <cell r="A2152" t="str">
            <v>608180 Použití rez.na prém. a slevy-bonus postoup.CPV</v>
          </cell>
          <cell r="B2152"/>
          <cell r="C2152">
            <v>277797216.01999998</v>
          </cell>
          <cell r="D2152"/>
          <cell r="E2152"/>
          <cell r="F2152"/>
        </row>
        <row r="2153">
          <cell r="A2153" t="str">
            <v>611100 Převedené výnosy z fi</v>
          </cell>
          <cell r="B2153"/>
          <cell r="C2153">
            <v>0</v>
          </cell>
          <cell r="D2153"/>
          <cell r="E2153"/>
          <cell r="F2153"/>
        </row>
        <row r="2154">
          <cell r="A2154" t="str">
            <v>611100 Převedené výnosy z finanč.umístění z netechn.účtu</v>
          </cell>
          <cell r="B2154"/>
          <cell r="C2154">
            <v>0</v>
          </cell>
          <cell r="D2154"/>
          <cell r="E2154"/>
          <cell r="F2154"/>
        </row>
        <row r="2155">
          <cell r="A2155" t="str">
            <v>613500 Zajistná provize - VI</v>
          </cell>
          <cell r="B2155"/>
          <cell r="C2155">
            <v>-10211103.119999999</v>
          </cell>
          <cell r="D2155"/>
          <cell r="E2155"/>
          <cell r="F2155"/>
        </row>
        <row r="2156">
          <cell r="A2156" t="str">
            <v>613500 Zajistná provize - VIG</v>
          </cell>
          <cell r="B2156"/>
          <cell r="C2156">
            <v>-10211103.119999999</v>
          </cell>
          <cell r="D2156"/>
          <cell r="E2156"/>
          <cell r="F2156"/>
        </row>
        <row r="2157">
          <cell r="A2157" t="str">
            <v>616185 Přijatý podíl na zisk</v>
          </cell>
          <cell r="B2157"/>
          <cell r="C2157">
            <v>-294409.09999999998</v>
          </cell>
          <cell r="D2157"/>
          <cell r="E2157"/>
          <cell r="F2157"/>
        </row>
        <row r="2158">
          <cell r="A2158" t="str">
            <v>616185 Přijatý podíl na zisku od zajistitele - CPV</v>
          </cell>
          <cell r="B2158"/>
          <cell r="C2158">
            <v>-294409.09999999998</v>
          </cell>
          <cell r="D2158"/>
          <cell r="E2158"/>
          <cell r="F2158"/>
        </row>
        <row r="2159">
          <cell r="A2159" t="str">
            <v>618100 Rozdíly v placení</v>
          </cell>
          <cell r="B2159"/>
          <cell r="C2159">
            <v>-865.26</v>
          </cell>
          <cell r="D2159"/>
          <cell r="E2159"/>
          <cell r="F2159"/>
        </row>
        <row r="2160">
          <cell r="A2160" t="str">
            <v>618100 Rozdíly v placení</v>
          </cell>
          <cell r="B2160"/>
          <cell r="C2160">
            <v>-865.26</v>
          </cell>
          <cell r="D2160"/>
          <cell r="E2160"/>
          <cell r="F2160"/>
        </row>
        <row r="2161">
          <cell r="A2161" t="str">
            <v>618101 Odpis nestálců NP</v>
          </cell>
          <cell r="B2161"/>
          <cell r="C2161">
            <v>-17847.150000000001</v>
          </cell>
          <cell r="D2161"/>
          <cell r="E2161"/>
          <cell r="F2161"/>
        </row>
        <row r="2162">
          <cell r="A2162" t="str">
            <v>618101 Odpis nestálců NP</v>
          </cell>
          <cell r="B2162"/>
          <cell r="C2162">
            <v>-17847.150000000001</v>
          </cell>
          <cell r="D2162"/>
          <cell r="E2162"/>
          <cell r="F2162"/>
        </row>
        <row r="2163">
          <cell r="A2163" t="str">
            <v>618190 Kurzové zisky</v>
          </cell>
          <cell r="B2163"/>
          <cell r="C2163">
            <v>0</v>
          </cell>
          <cell r="D2163"/>
          <cell r="E2163"/>
          <cell r="F2163"/>
        </row>
        <row r="2164">
          <cell r="A2164" t="str">
            <v>618190 Kurzové zisky</v>
          </cell>
          <cell r="B2164"/>
          <cell r="C2164">
            <v>0</v>
          </cell>
          <cell r="D2164"/>
          <cell r="E2164"/>
          <cell r="F2164"/>
        </row>
        <row r="2165">
          <cell r="A2165" t="str">
            <v>618200 Přijaté úroky z prodl</v>
          </cell>
          <cell r="B2165"/>
          <cell r="C2165">
            <v>-3118</v>
          </cell>
          <cell r="D2165"/>
          <cell r="E2165"/>
          <cell r="F2165"/>
        </row>
        <row r="2166">
          <cell r="A2166" t="str">
            <v>618200 Přijaté úroky z prodlení</v>
          </cell>
          <cell r="B2166"/>
          <cell r="C2166">
            <v>-3118</v>
          </cell>
          <cell r="D2166"/>
          <cell r="E2166"/>
          <cell r="F2166"/>
        </row>
        <row r="2167">
          <cell r="A2167" t="str">
            <v>618500 Úroky z běžných účtů</v>
          </cell>
          <cell r="B2167"/>
          <cell r="C2167">
            <v>-3834.1</v>
          </cell>
          <cell r="D2167"/>
          <cell r="E2167"/>
          <cell r="F2167"/>
        </row>
        <row r="2168">
          <cell r="A2168" t="str">
            <v>618500 Úroky z běžných účtů</v>
          </cell>
          <cell r="B2168"/>
          <cell r="C2168">
            <v>-3834.1</v>
          </cell>
          <cell r="D2168"/>
          <cell r="E2168"/>
          <cell r="F2168"/>
        </row>
        <row r="2169">
          <cell r="A2169" t="str">
            <v xml:space="preserve">618550 Čerpání OP k pohl.ze </v>
          </cell>
          <cell r="B2169"/>
          <cell r="C2169">
            <v>-122676.87</v>
          </cell>
          <cell r="D2169"/>
          <cell r="E2169"/>
          <cell r="F2169"/>
        </row>
        <row r="2170">
          <cell r="A2170" t="str">
            <v>618550 Čerpání OP k pohl.ze soudn.rozhod.-daňový výnos</v>
          </cell>
          <cell r="B2170"/>
          <cell r="C2170">
            <v>-122676.87</v>
          </cell>
          <cell r="D2170"/>
          <cell r="E2170"/>
          <cell r="F2170"/>
        </row>
        <row r="2171">
          <cell r="A2171" t="str">
            <v xml:space="preserve">618590 Čerpání OP k pohl.ze </v>
          </cell>
          <cell r="B2171"/>
          <cell r="C2171">
            <v>-61517.14</v>
          </cell>
          <cell r="D2171"/>
          <cell r="E2171"/>
          <cell r="F2171"/>
        </row>
        <row r="2172">
          <cell r="A2172" t="str">
            <v>618590 Čerpání OP k pohl.ze soudn.rozhod.-nedaňový výnos</v>
          </cell>
          <cell r="B2172"/>
          <cell r="C2172">
            <v>-61517.14</v>
          </cell>
          <cell r="D2172"/>
          <cell r="E2172"/>
          <cell r="F2172"/>
        </row>
        <row r="2173">
          <cell r="A2173" t="str">
            <v>618700 Výnosy z odepsaných p</v>
          </cell>
          <cell r="B2173"/>
          <cell r="C2173">
            <v>-78.400000000000006</v>
          </cell>
          <cell r="D2173"/>
          <cell r="E2173"/>
          <cell r="F2173"/>
        </row>
        <row r="2174">
          <cell r="A2174" t="str">
            <v>618700 Výnosy z odepsaných pohledávek -NP</v>
          </cell>
          <cell r="B2174"/>
          <cell r="C2174">
            <v>-78.400000000000006</v>
          </cell>
          <cell r="D2174"/>
          <cell r="E2174"/>
          <cell r="F2174"/>
        </row>
        <row r="2175">
          <cell r="A2175" t="str">
            <v>618710 Výnosy z odepsaných p</v>
          </cell>
          <cell r="B2175"/>
          <cell r="C2175">
            <v>-313.60000000000002</v>
          </cell>
          <cell r="D2175"/>
          <cell r="E2175"/>
          <cell r="F2175"/>
        </row>
        <row r="2176">
          <cell r="A2176" t="str">
            <v>618710 Výnosy z odepsaných pohledávek -NP - nedaňové</v>
          </cell>
          <cell r="B2176"/>
          <cell r="C2176">
            <v>-313.60000000000002</v>
          </cell>
          <cell r="D2176"/>
          <cell r="E2176"/>
          <cell r="F2176"/>
        </row>
        <row r="2177">
          <cell r="A2177" t="str">
            <v>618850 Provize za zprostředk</v>
          </cell>
          <cell r="B2177"/>
          <cell r="C2177">
            <v>-10070719.5</v>
          </cell>
          <cell r="D2177"/>
          <cell r="E2177"/>
          <cell r="F2177"/>
        </row>
        <row r="2178">
          <cell r="A2178" t="str">
            <v>618850 Provize za zprostředkování od Kooperativy</v>
          </cell>
          <cell r="B2178"/>
          <cell r="C2178">
            <v>-10070719.5</v>
          </cell>
          <cell r="D2178"/>
          <cell r="E2178"/>
          <cell r="F2178"/>
        </row>
        <row r="2179">
          <cell r="A2179" t="str">
            <v>618939 Vrácené soudní poplat</v>
          </cell>
          <cell r="B2179"/>
          <cell r="C2179">
            <v>-45900</v>
          </cell>
          <cell r="D2179"/>
          <cell r="E2179"/>
          <cell r="F2179"/>
        </row>
        <row r="2180">
          <cell r="A2180" t="str">
            <v>618939 Vrácené soudní poplatky na soudní vymáhání</v>
          </cell>
          <cell r="B2180"/>
          <cell r="C2180">
            <v>-45900</v>
          </cell>
          <cell r="D2180"/>
          <cell r="E2180"/>
          <cell r="F2180"/>
        </row>
        <row r="2181">
          <cell r="A2181" t="str">
            <v>618940 Kurzový rozdíl</v>
          </cell>
          <cell r="B2181"/>
          <cell r="C2181">
            <v>0</v>
          </cell>
          <cell r="D2181"/>
          <cell r="E2181"/>
          <cell r="F2181"/>
        </row>
        <row r="2182">
          <cell r="A2182" t="str">
            <v>618940 Kurzový rozdíl</v>
          </cell>
          <cell r="B2182"/>
          <cell r="C2182">
            <v>0</v>
          </cell>
          <cell r="D2182"/>
          <cell r="E2182"/>
          <cell r="F2182"/>
        </row>
        <row r="2183">
          <cell r="A2183" t="str">
            <v>618950 Zrušení OP daňově úči</v>
          </cell>
          <cell r="B2183"/>
          <cell r="C2183">
            <v>-373883.51</v>
          </cell>
          <cell r="D2183"/>
          <cell r="E2183"/>
          <cell r="F2183"/>
        </row>
        <row r="2184">
          <cell r="A2184" t="str">
            <v>618950 Zrušení OP daňově účinných-NP-daňový výnos</v>
          </cell>
          <cell r="B2184"/>
          <cell r="C2184">
            <v>-373883.51</v>
          </cell>
          <cell r="D2184"/>
          <cell r="E2184"/>
          <cell r="F2184"/>
        </row>
        <row r="2185">
          <cell r="A2185" t="str">
            <v>618990 Zrušení OP daňově neú</v>
          </cell>
          <cell r="B2185"/>
          <cell r="C2185">
            <v>-388990.53</v>
          </cell>
          <cell r="D2185"/>
          <cell r="E2185"/>
          <cell r="F2185"/>
        </row>
        <row r="2186">
          <cell r="A2186" t="str">
            <v>618990 Zrušení OP daňově neúčinných - NP - nedaň.</v>
          </cell>
          <cell r="B2186"/>
          <cell r="C2186">
            <v>-388990.53</v>
          </cell>
          <cell r="D2186"/>
          <cell r="E2186"/>
          <cell r="F2186"/>
        </row>
        <row r="2187">
          <cell r="A2187" t="str">
            <v>618999 Převedené výnosy</v>
          </cell>
          <cell r="B2187"/>
          <cell r="C2187">
            <v>0</v>
          </cell>
          <cell r="D2187"/>
          <cell r="E2187"/>
          <cell r="F2187"/>
        </row>
        <row r="2188">
          <cell r="A2188" t="str">
            <v>618999 Převedené výnosy</v>
          </cell>
          <cell r="B2188"/>
          <cell r="C2188">
            <v>0</v>
          </cell>
          <cell r="D2188"/>
          <cell r="E2188"/>
          <cell r="F2188"/>
        </row>
        <row r="2189">
          <cell r="A2189" t="str">
            <v>621110 Předepsané hrubé poji</v>
          </cell>
          <cell r="B2189"/>
          <cell r="C2189">
            <v>-5390176334</v>
          </cell>
          <cell r="D2189"/>
          <cell r="E2189"/>
          <cell r="F2189"/>
        </row>
        <row r="2190">
          <cell r="A2190" t="str">
            <v>621110 Předepsané hrubé pojistné-kapitálové</v>
          </cell>
          <cell r="B2190"/>
          <cell r="C2190">
            <v>-5390176334</v>
          </cell>
          <cell r="D2190"/>
          <cell r="E2190"/>
          <cell r="F2190"/>
        </row>
        <row r="2191">
          <cell r="A2191" t="str">
            <v>621120 Předepsané hrubé poji</v>
          </cell>
          <cell r="B2191"/>
          <cell r="C2191">
            <v>-471609768</v>
          </cell>
          <cell r="D2191"/>
          <cell r="E2191"/>
          <cell r="F2191"/>
        </row>
        <row r="2192">
          <cell r="A2192" t="str">
            <v>621120 Předepsané hrubé pojistné-rizikové</v>
          </cell>
          <cell r="B2192"/>
          <cell r="C2192">
            <v>-471609768</v>
          </cell>
          <cell r="D2192"/>
          <cell r="E2192"/>
          <cell r="F2192"/>
        </row>
        <row r="2193">
          <cell r="A2193" t="str">
            <v>621210 Předepsané hrubé poji</v>
          </cell>
          <cell r="B2193"/>
          <cell r="C2193">
            <v>-322627321</v>
          </cell>
          <cell r="D2193"/>
          <cell r="E2193"/>
          <cell r="F2193"/>
        </row>
        <row r="2194">
          <cell r="A2194" t="str">
            <v>621210 Předepsané hrubé pojistné flexibilního ŽP 2.druhu</v>
          </cell>
          <cell r="B2194"/>
          <cell r="C2194">
            <v>-322627321</v>
          </cell>
          <cell r="D2194"/>
          <cell r="E2194"/>
          <cell r="F2194"/>
        </row>
        <row r="2195">
          <cell r="A2195" t="str">
            <v>621220 Předepsané hrubé poji</v>
          </cell>
          <cell r="B2195"/>
          <cell r="C2195">
            <v>322627321</v>
          </cell>
          <cell r="D2195"/>
          <cell r="E2195"/>
          <cell r="F2195"/>
        </row>
        <row r="2196">
          <cell r="A2196" t="str">
            <v>621220 Předepsané hrubé pojistné flexibilního ŽP umělý pr</v>
          </cell>
          <cell r="B2196"/>
          <cell r="C2196">
            <v>322627321</v>
          </cell>
          <cell r="D2196"/>
          <cell r="E2196"/>
          <cell r="F2196"/>
        </row>
        <row r="2197">
          <cell r="A2197" t="str">
            <v>621310 Předepsané hrubé poji</v>
          </cell>
          <cell r="B2197"/>
          <cell r="C2197">
            <v>-1453902553</v>
          </cell>
          <cell r="D2197"/>
          <cell r="E2197"/>
          <cell r="F2197"/>
        </row>
        <row r="2198">
          <cell r="A2198" t="str">
            <v>621310 Předepsané hrubé pojistné FZ 2009- 2.druhu</v>
          </cell>
          <cell r="B2198"/>
          <cell r="C2198">
            <v>-1453902553</v>
          </cell>
          <cell r="D2198"/>
          <cell r="E2198"/>
          <cell r="F2198"/>
        </row>
        <row r="2199">
          <cell r="A2199" t="str">
            <v>621320 Předepsané hrubé poji</v>
          </cell>
          <cell r="B2199"/>
          <cell r="C2199">
            <v>1453902553</v>
          </cell>
          <cell r="D2199"/>
          <cell r="E2199"/>
          <cell r="F2199"/>
        </row>
        <row r="2200">
          <cell r="A2200" t="str">
            <v>621320 Předepsané hrubé pojistné FZ 2009 umělý pr</v>
          </cell>
          <cell r="B2200"/>
          <cell r="C2200">
            <v>1453902553</v>
          </cell>
          <cell r="D2200"/>
          <cell r="E2200"/>
          <cell r="F2200"/>
        </row>
        <row r="2201">
          <cell r="A2201" t="str">
            <v>621410 Předepsané hrubé poji</v>
          </cell>
          <cell r="B2201"/>
          <cell r="C2201">
            <v>-75394326</v>
          </cell>
          <cell r="D2201"/>
          <cell r="E2201"/>
          <cell r="F2201"/>
        </row>
        <row r="2202">
          <cell r="A2202" t="str">
            <v>621410 Předepsané hrubé pojistné-Unit Linked- 2.druhu</v>
          </cell>
          <cell r="B2202"/>
          <cell r="C2202">
            <v>-75394326</v>
          </cell>
          <cell r="D2202"/>
          <cell r="E2202"/>
          <cell r="F2202"/>
        </row>
        <row r="2203">
          <cell r="A2203" t="str">
            <v>621420 Předepsané hrubé poji</v>
          </cell>
          <cell r="B2203"/>
          <cell r="C2203">
            <v>75394326</v>
          </cell>
          <cell r="D2203"/>
          <cell r="E2203"/>
          <cell r="F2203"/>
        </row>
        <row r="2204">
          <cell r="A2204" t="str">
            <v>621420 Předepsané hrubé pojistné-Unit Linked- 2.druhu</v>
          </cell>
          <cell r="B2204"/>
          <cell r="C2204">
            <v>75394326</v>
          </cell>
          <cell r="D2204"/>
          <cell r="E2204"/>
          <cell r="F2204"/>
        </row>
        <row r="2205">
          <cell r="A2205" t="str">
            <v>621510 Předepsané hrubé poji</v>
          </cell>
          <cell r="B2205"/>
          <cell r="C2205">
            <v>-28888480</v>
          </cell>
          <cell r="D2205"/>
          <cell r="E2205"/>
          <cell r="F2205"/>
        </row>
        <row r="2206">
          <cell r="A2206" t="str">
            <v>621510 Předepsané hrubé pojistné-JUNIOR- 2.druhu</v>
          </cell>
          <cell r="B2206"/>
          <cell r="C2206">
            <v>-28888480</v>
          </cell>
          <cell r="D2206"/>
          <cell r="E2206"/>
          <cell r="F2206"/>
        </row>
        <row r="2207">
          <cell r="A2207" t="str">
            <v>621520 Předepsané hrubé poji</v>
          </cell>
          <cell r="B2207"/>
          <cell r="C2207">
            <v>28888480</v>
          </cell>
          <cell r="D2207"/>
          <cell r="E2207"/>
          <cell r="F2207"/>
        </row>
        <row r="2208">
          <cell r="A2208" t="str">
            <v>621520 Předepsané hrubé pojistné-JUNIOR- 2.druhu</v>
          </cell>
          <cell r="B2208"/>
          <cell r="C2208">
            <v>28888480</v>
          </cell>
          <cell r="D2208"/>
          <cell r="E2208"/>
          <cell r="F2208"/>
        </row>
        <row r="2209">
          <cell r="A2209" t="str">
            <v>622110 Předepsané hrubé poj.</v>
          </cell>
          <cell r="B2209"/>
          <cell r="C2209">
            <v>43924</v>
          </cell>
          <cell r="D2209"/>
          <cell r="E2209"/>
          <cell r="F2209"/>
        </row>
        <row r="2210">
          <cell r="A2210" t="str">
            <v>622110 Předepsané hrubé poj. postoupené zaj.-Ž kapitálové</v>
          </cell>
          <cell r="B2210"/>
          <cell r="C2210">
            <v>43924</v>
          </cell>
          <cell r="D2210"/>
          <cell r="E2210"/>
          <cell r="F2210"/>
        </row>
        <row r="2211">
          <cell r="A2211" t="str">
            <v>622120 Předepsané hrubé poj.</v>
          </cell>
          <cell r="B2211"/>
          <cell r="C2211">
            <v>14787473</v>
          </cell>
          <cell r="D2211"/>
          <cell r="E2211"/>
          <cell r="F2211"/>
        </row>
        <row r="2212">
          <cell r="A2212" t="str">
            <v>622120 Předepsané hrubé poj. postoupené zaj.-Ž rizikové</v>
          </cell>
          <cell r="B2212"/>
          <cell r="C2212">
            <v>14787473</v>
          </cell>
          <cell r="D2212"/>
          <cell r="E2212"/>
          <cell r="F2212"/>
        </row>
        <row r="2213">
          <cell r="A2213" t="str">
            <v>622122 Předepsané hrubé poj.</v>
          </cell>
          <cell r="B2213"/>
          <cell r="C2213">
            <v>285927</v>
          </cell>
          <cell r="D2213"/>
          <cell r="E2213"/>
          <cell r="F2213"/>
        </row>
        <row r="2214">
          <cell r="A2214" t="str">
            <v>622122 Předepsané hrubé poj. postoupené zaj.-Ž rizikové</v>
          </cell>
          <cell r="B2214"/>
          <cell r="C2214">
            <v>285927</v>
          </cell>
          <cell r="D2214"/>
          <cell r="E2214"/>
          <cell r="F2214"/>
        </row>
        <row r="2215">
          <cell r="A2215" t="str">
            <v>622520 Předepsané hrubé poji</v>
          </cell>
          <cell r="B2215"/>
          <cell r="C2215">
            <v>659751581.94000006</v>
          </cell>
          <cell r="D2215"/>
          <cell r="E2215"/>
          <cell r="F2215"/>
        </row>
        <row r="2216">
          <cell r="A2216" t="str">
            <v>622520 Předepsané hrubé pojistné post. zaj. - VIG</v>
          </cell>
          <cell r="B2216"/>
          <cell r="C2216">
            <v>659751581.94000006</v>
          </cell>
          <cell r="D2216"/>
          <cell r="E2216"/>
          <cell r="F2216"/>
        </row>
        <row r="2217">
          <cell r="A2217" t="str">
            <v>622920 Předepsané hrubé poj.</v>
          </cell>
          <cell r="B2217"/>
          <cell r="C2217">
            <v>37785359.009999998</v>
          </cell>
          <cell r="D2217"/>
          <cell r="E2217"/>
          <cell r="F2217"/>
        </row>
        <row r="2218">
          <cell r="A2218" t="str">
            <v>622920 Předepsané hrubé poj. post.zaj.-rizikové-CSHYP</v>
          </cell>
          <cell r="B2218"/>
          <cell r="C2218">
            <v>37785359.009999998</v>
          </cell>
          <cell r="D2218"/>
          <cell r="E2218"/>
          <cell r="F2218"/>
        </row>
        <row r="2219">
          <cell r="A2219" t="str">
            <v>623100 Použití rezervy na ne</v>
          </cell>
          <cell r="B2219"/>
          <cell r="C2219">
            <v>-85479436</v>
          </cell>
          <cell r="D2219"/>
          <cell r="E2219"/>
          <cell r="F2219"/>
        </row>
        <row r="2220">
          <cell r="A2220" t="str">
            <v>623100 Použití rezervy na nezasloužené pojistné</v>
          </cell>
          <cell r="B2220"/>
          <cell r="C2220">
            <v>-85479436</v>
          </cell>
          <cell r="D2220"/>
          <cell r="E2220"/>
          <cell r="F2220"/>
        </row>
        <row r="2221">
          <cell r="A2221" t="str">
            <v>624100 Použití rez na nezasl</v>
          </cell>
          <cell r="B2221"/>
          <cell r="C2221">
            <v>9250714</v>
          </cell>
          <cell r="D2221"/>
          <cell r="E2221"/>
          <cell r="F2221"/>
        </row>
        <row r="2222">
          <cell r="A2222" t="str">
            <v>624100 Použití rez na nezasl. pojistné - post. zajišť.</v>
          </cell>
          <cell r="B2222"/>
          <cell r="C2222">
            <v>9250714</v>
          </cell>
          <cell r="D2222"/>
          <cell r="E2222"/>
          <cell r="F2222"/>
        </row>
        <row r="2223">
          <cell r="A2223" t="str">
            <v>624520 Použití rezervy na ne</v>
          </cell>
          <cell r="B2223"/>
          <cell r="C2223">
            <v>5572922</v>
          </cell>
          <cell r="D2223"/>
          <cell r="E2223"/>
          <cell r="F2223"/>
        </row>
        <row r="2224">
          <cell r="A2224" t="str">
            <v>624520 Použití rezervy na nezasl.poj.- post. - VIG</v>
          </cell>
          <cell r="B2224"/>
          <cell r="C2224">
            <v>5572922</v>
          </cell>
          <cell r="D2224"/>
          <cell r="E2224"/>
          <cell r="F2224"/>
        </row>
        <row r="2225">
          <cell r="A2225" t="str">
            <v>625110 Použití RBNS - kapitá</v>
          </cell>
          <cell r="B2225"/>
          <cell r="C2225">
            <v>-2463586444</v>
          </cell>
          <cell r="D2225"/>
          <cell r="E2225"/>
          <cell r="F2225"/>
        </row>
        <row r="2226">
          <cell r="A2226" t="str">
            <v>625110 Použití RBNS - kapitálové-proporční</v>
          </cell>
          <cell r="B2226"/>
          <cell r="C2226">
            <v>-2463586444</v>
          </cell>
          <cell r="D2226"/>
          <cell r="E2226"/>
          <cell r="F2226"/>
        </row>
        <row r="2227">
          <cell r="A2227" t="str">
            <v>625113 Použití RBNS - kapitá</v>
          </cell>
          <cell r="B2227"/>
          <cell r="C2227">
            <v>-445972812</v>
          </cell>
          <cell r="D2227"/>
          <cell r="E2227"/>
          <cell r="F2227"/>
        </row>
        <row r="2228">
          <cell r="A2228" t="str">
            <v>625113 Použití RBNS - kapitálové-proporční-předch.roky</v>
          </cell>
          <cell r="B2228"/>
          <cell r="C2228">
            <v>-445972812</v>
          </cell>
          <cell r="D2228"/>
          <cell r="E2228"/>
          <cell r="F2228"/>
        </row>
        <row r="2229">
          <cell r="A2229" t="str">
            <v>625120 Použití RBNS - riziko</v>
          </cell>
          <cell r="B2229"/>
          <cell r="C2229">
            <v>-364552297</v>
          </cell>
          <cell r="D2229"/>
          <cell r="E2229"/>
          <cell r="F2229"/>
        </row>
        <row r="2230">
          <cell r="A2230" t="str">
            <v>625120 Použití RBNS - rizikové-proporční</v>
          </cell>
          <cell r="B2230"/>
          <cell r="C2230">
            <v>-364552297</v>
          </cell>
          <cell r="D2230"/>
          <cell r="E2230"/>
          <cell r="F2230"/>
        </row>
        <row r="2231">
          <cell r="A2231" t="str">
            <v>625123 Použití RBNS - riziko</v>
          </cell>
          <cell r="B2231"/>
          <cell r="C2231">
            <v>-785415875</v>
          </cell>
          <cell r="D2231"/>
          <cell r="E2231"/>
          <cell r="F2231"/>
        </row>
        <row r="2232">
          <cell r="A2232" t="str">
            <v>625123 Použití RBNS - rizikové-proporční-předch.roky</v>
          </cell>
          <cell r="B2232"/>
          <cell r="C2232">
            <v>-785415875</v>
          </cell>
          <cell r="D2232"/>
          <cell r="E2232"/>
          <cell r="F2232"/>
        </row>
        <row r="2233">
          <cell r="A2233" t="str">
            <v xml:space="preserve">625200 Použití rezervy IBNR </v>
          </cell>
          <cell r="B2233"/>
          <cell r="C2233">
            <v>-8100961.1600000001</v>
          </cell>
          <cell r="D2233"/>
          <cell r="E2233"/>
          <cell r="F2233"/>
        </row>
        <row r="2234">
          <cell r="A2234" t="str">
            <v>625200 Použití rezervy IBNR - životní pojištění</v>
          </cell>
          <cell r="B2234"/>
          <cell r="C2234">
            <v>-8100961.1600000001</v>
          </cell>
          <cell r="D2234"/>
          <cell r="E2234"/>
          <cell r="F2234"/>
        </row>
        <row r="2235">
          <cell r="A2235" t="str">
            <v xml:space="preserve">625220 Použití rezervy IBNR </v>
          </cell>
          <cell r="B2235"/>
          <cell r="C2235">
            <v>-1532585042.0699999</v>
          </cell>
          <cell r="D2235"/>
          <cell r="E2235"/>
          <cell r="F2235"/>
        </row>
        <row r="2236">
          <cell r="A2236" t="str">
            <v>625220 Použití rezervy IBNR - životní poj.-předch.roky</v>
          </cell>
          <cell r="B2236"/>
          <cell r="C2236">
            <v>-1532585042.0699999</v>
          </cell>
          <cell r="D2236"/>
          <cell r="E2236"/>
          <cell r="F2236"/>
        </row>
        <row r="2237">
          <cell r="A2237" t="str">
            <v xml:space="preserve">626120 Použití rezervy RBNS </v>
          </cell>
          <cell r="B2237"/>
          <cell r="C2237">
            <v>1781694.7</v>
          </cell>
          <cell r="D2237"/>
          <cell r="E2237"/>
          <cell r="F2237"/>
        </row>
        <row r="2238">
          <cell r="A2238" t="str">
            <v>626120 Použití rezervy RBNS post. zaj.- Ž rizikové</v>
          </cell>
          <cell r="B2238"/>
          <cell r="C2238">
            <v>1781694.7</v>
          </cell>
          <cell r="D2238"/>
          <cell r="E2238"/>
          <cell r="F2238"/>
        </row>
        <row r="2239">
          <cell r="A2239" t="str">
            <v>626123 Použití RBNS post. za</v>
          </cell>
          <cell r="B2239"/>
          <cell r="C2239">
            <v>7116185.9699999997</v>
          </cell>
          <cell r="D2239"/>
          <cell r="E2239"/>
          <cell r="F2239"/>
        </row>
        <row r="2240">
          <cell r="A2240" t="str">
            <v>626123 Použití RBNS post. zaj.-rizikové-prop-předch.roky</v>
          </cell>
          <cell r="B2240"/>
          <cell r="C2240">
            <v>7116185.9699999997</v>
          </cell>
          <cell r="D2240"/>
          <cell r="E2240"/>
          <cell r="F2240"/>
        </row>
        <row r="2241">
          <cell r="A2241" t="str">
            <v xml:space="preserve">626125 Použití rezervy RBNS </v>
          </cell>
          <cell r="B2241"/>
          <cell r="C2241">
            <v>49271551</v>
          </cell>
          <cell r="D2241"/>
          <cell r="E2241"/>
          <cell r="F2241"/>
        </row>
        <row r="2242">
          <cell r="A2242" t="str">
            <v>626125 Použití rezervy RBNS post. zaj.- běžný rok - VIG</v>
          </cell>
          <cell r="B2242"/>
          <cell r="C2242">
            <v>49271551</v>
          </cell>
          <cell r="D2242"/>
          <cell r="E2242"/>
          <cell r="F2242"/>
        </row>
        <row r="2243">
          <cell r="A2243" t="str">
            <v xml:space="preserve">626126 Použití rezervy RBNS </v>
          </cell>
          <cell r="B2243"/>
          <cell r="C2243">
            <v>144470942.5</v>
          </cell>
          <cell r="D2243"/>
          <cell r="E2243"/>
          <cell r="F2243"/>
        </row>
        <row r="2244">
          <cell r="A2244" t="str">
            <v>626126 Použití rezervy RBNS post. zaj.- předch. rok - VIG</v>
          </cell>
          <cell r="B2244"/>
          <cell r="C2244">
            <v>144470942.5</v>
          </cell>
          <cell r="D2244"/>
          <cell r="E2244"/>
          <cell r="F2244"/>
        </row>
        <row r="2245">
          <cell r="A2245" t="str">
            <v>626223 Použití IBNR post.zaj</v>
          </cell>
          <cell r="B2245"/>
          <cell r="C2245">
            <v>40681494.670000002</v>
          </cell>
          <cell r="D2245"/>
          <cell r="E2245"/>
          <cell r="F2245"/>
        </row>
        <row r="2246">
          <cell r="A2246" t="str">
            <v>626223 Použití IBNR post.zajišť.- předch. rok - VIG</v>
          </cell>
          <cell r="B2246"/>
          <cell r="C2246">
            <v>40681494.670000002</v>
          </cell>
          <cell r="D2246"/>
          <cell r="E2246"/>
          <cell r="F2246"/>
        </row>
        <row r="2247">
          <cell r="A2247" t="str">
            <v>626225 Použití IBNR post.zaj</v>
          </cell>
          <cell r="B2247"/>
          <cell r="C2247">
            <v>64796192.030000001</v>
          </cell>
          <cell r="D2247"/>
          <cell r="E2247"/>
          <cell r="F2247"/>
        </row>
        <row r="2248">
          <cell r="A2248" t="str">
            <v>626225 Použití IBNR post.zajišť.- běžný rok - VIG</v>
          </cell>
          <cell r="B2248"/>
          <cell r="C2248">
            <v>64796192.030000001</v>
          </cell>
          <cell r="D2248"/>
          <cell r="E2248"/>
          <cell r="F2248"/>
        </row>
        <row r="2249">
          <cell r="A2249" t="str">
            <v>627100 Použití rezervy na ži</v>
          </cell>
          <cell r="B2249"/>
          <cell r="C2249">
            <v>-1068679797.62</v>
          </cell>
          <cell r="D2249"/>
          <cell r="E2249"/>
          <cell r="F2249"/>
        </row>
        <row r="2250">
          <cell r="A2250" t="str">
            <v>627100 Použití rezervy na životní pojištění - poj. ŽP</v>
          </cell>
          <cell r="B2250"/>
          <cell r="C2250">
            <v>-1068679797.62</v>
          </cell>
          <cell r="D2250"/>
          <cell r="E2250"/>
          <cell r="F2250"/>
        </row>
        <row r="2251">
          <cell r="A2251" t="str">
            <v>627200 Použití rezervy na ži</v>
          </cell>
          <cell r="B2251"/>
          <cell r="C2251">
            <v>-5585617.4199999999</v>
          </cell>
          <cell r="D2251"/>
          <cell r="E2251"/>
          <cell r="F2251"/>
        </row>
        <row r="2252">
          <cell r="A2252" t="str">
            <v>627200 Použití rezervy na životní pojištění-FZ-3%</v>
          </cell>
          <cell r="B2252"/>
          <cell r="C2252">
            <v>-5585617.4199999999</v>
          </cell>
          <cell r="D2252"/>
          <cell r="E2252"/>
          <cell r="F2252"/>
        </row>
        <row r="2253">
          <cell r="A2253" t="str">
            <v>627201 Použití rezervy na ži</v>
          </cell>
          <cell r="B2253"/>
          <cell r="C2253">
            <v>374128840.91000003</v>
          </cell>
          <cell r="D2253"/>
          <cell r="E2253"/>
          <cell r="F2253"/>
        </row>
        <row r="2254">
          <cell r="A2254" t="str">
            <v>627201 Použití rezervy na živ. poj.-FZ-2%</v>
          </cell>
          <cell r="B2254"/>
          <cell r="C2254">
            <v>374128840.91000003</v>
          </cell>
          <cell r="D2254"/>
          <cell r="E2254"/>
          <cell r="F2254"/>
        </row>
        <row r="2255">
          <cell r="A2255" t="str">
            <v>627202 Použití rezervy na ŽP</v>
          </cell>
          <cell r="B2255"/>
          <cell r="C2255">
            <v>-243629033.68000001</v>
          </cell>
          <cell r="D2255"/>
          <cell r="E2255"/>
          <cell r="F2255"/>
        </row>
        <row r="2256">
          <cell r="A2256" t="str">
            <v>627202 Použití rezervy na ŽP-XZ-BP-2,4 %</v>
          </cell>
          <cell r="B2256"/>
          <cell r="C2256">
            <v>-243629033.68000001</v>
          </cell>
          <cell r="D2256"/>
          <cell r="E2256"/>
          <cell r="F2256"/>
        </row>
        <row r="2257">
          <cell r="A2257" t="str">
            <v>627203 Použití rezervy na ŽP</v>
          </cell>
          <cell r="B2257"/>
          <cell r="C2257">
            <v>208253392.55000001</v>
          </cell>
          <cell r="D2257"/>
          <cell r="E2257"/>
          <cell r="F2257"/>
        </row>
        <row r="2258">
          <cell r="A2258" t="str">
            <v>627203 Použití rezervy na ŽP-XZ-JP-0 %</v>
          </cell>
          <cell r="B2258"/>
          <cell r="C2258">
            <v>208253392.55000001</v>
          </cell>
          <cell r="D2258"/>
          <cell r="E2258"/>
          <cell r="F2258"/>
        </row>
        <row r="2259">
          <cell r="A2259" t="str">
            <v>627300 Použití rezervy na ŽP</v>
          </cell>
          <cell r="B2259"/>
          <cell r="C2259">
            <v>-82457259.879999995</v>
          </cell>
          <cell r="D2259"/>
          <cell r="E2259"/>
          <cell r="F2259"/>
        </row>
        <row r="2260">
          <cell r="A2260" t="str">
            <v>627300 Použití rezervy na ŽP-rez.podíl na zisku</v>
          </cell>
          <cell r="B2260"/>
          <cell r="C2260">
            <v>-82457259.879999995</v>
          </cell>
          <cell r="D2260"/>
          <cell r="E2260"/>
          <cell r="F2260"/>
        </row>
        <row r="2261">
          <cell r="A2261" t="str">
            <v>627423 Použití rezervy na ŽP</v>
          </cell>
          <cell r="B2261"/>
          <cell r="C2261">
            <v>-37.799999999999997</v>
          </cell>
          <cell r="D2261"/>
          <cell r="E2261"/>
          <cell r="F2261"/>
        </row>
        <row r="2262">
          <cell r="A2262" t="str">
            <v>627423 Použití rezervy na ŽP - bonus za bezešk. průběh</v>
          </cell>
          <cell r="B2262"/>
          <cell r="C2262">
            <v>-37.799999999999997</v>
          </cell>
          <cell r="D2262"/>
          <cell r="E2262"/>
          <cell r="F2262"/>
        </row>
        <row r="2263">
          <cell r="A2263" t="str">
            <v>629100 Použití rezerv na pré</v>
          </cell>
          <cell r="B2263"/>
          <cell r="C2263">
            <v>-2060549.25</v>
          </cell>
          <cell r="D2263"/>
          <cell r="E2263"/>
          <cell r="F2263"/>
        </row>
        <row r="2264">
          <cell r="A2264" t="str">
            <v>629100 Použití rezerv na prémie a slevy - ŽP</v>
          </cell>
          <cell r="B2264"/>
          <cell r="C2264">
            <v>-2060549.25</v>
          </cell>
          <cell r="D2264"/>
          <cell r="E2264"/>
          <cell r="F2264"/>
        </row>
        <row r="2265">
          <cell r="A2265" t="str">
            <v>629200 Použití rez.na ŽP-nos</v>
          </cell>
          <cell r="B2265"/>
          <cell r="C2265">
            <v>14818284.26</v>
          </cell>
          <cell r="D2265"/>
          <cell r="E2265"/>
          <cell r="F2265"/>
        </row>
        <row r="2266">
          <cell r="A2266" t="str">
            <v>629200 Použití rez.na ŽP-nositel riz.-pojistník-Stab.prog</v>
          </cell>
          <cell r="B2266"/>
          <cell r="C2266">
            <v>14818284.26</v>
          </cell>
          <cell r="D2266"/>
          <cell r="E2266"/>
          <cell r="F2266"/>
        </row>
        <row r="2267">
          <cell r="A2267" t="str">
            <v>629201 Použití rez.na ŽP-nos</v>
          </cell>
          <cell r="B2267"/>
          <cell r="C2267">
            <v>13005968.119999999</v>
          </cell>
          <cell r="D2267"/>
          <cell r="E2267"/>
          <cell r="F2267"/>
        </row>
        <row r="2268">
          <cell r="A2268" t="str">
            <v>629201 Použití rez.na ŽP-nositel riz.-pojistník-Dynamický</v>
          </cell>
          <cell r="B2268"/>
          <cell r="C2268">
            <v>13005968.119999999</v>
          </cell>
          <cell r="D2268"/>
          <cell r="E2268"/>
          <cell r="F2268"/>
        </row>
        <row r="2269">
          <cell r="A2269" t="str">
            <v>629202 Použití rez.na ŽP-nos</v>
          </cell>
          <cell r="B2269"/>
          <cell r="C2269">
            <v>-41006932.460000001</v>
          </cell>
          <cell r="D2269"/>
          <cell r="E2269"/>
          <cell r="F2269"/>
        </row>
        <row r="2270">
          <cell r="A2270" t="str">
            <v>629202 Použití rez.na ŽP-nositel riz.-pojistník-invest</v>
          </cell>
          <cell r="B2270"/>
          <cell r="C2270">
            <v>-41006932.460000001</v>
          </cell>
          <cell r="D2270"/>
          <cell r="E2270"/>
          <cell r="F2270"/>
        </row>
        <row r="2271">
          <cell r="A2271" t="str">
            <v>629230 Použ.rez.na ŽP-nosite</v>
          </cell>
          <cell r="B2271"/>
          <cell r="C2271">
            <v>-816117.41</v>
          </cell>
          <cell r="D2271"/>
          <cell r="E2271"/>
          <cell r="F2271"/>
        </row>
        <row r="2272">
          <cell r="A2272" t="str">
            <v>629230 Použ.rez.na ŽP-nositel inv.riz.pojistník- Partners</v>
          </cell>
          <cell r="B2272"/>
          <cell r="C2272">
            <v>-816117.41</v>
          </cell>
          <cell r="D2272"/>
          <cell r="E2272"/>
          <cell r="F2272"/>
        </row>
        <row r="2273">
          <cell r="A2273" t="str">
            <v>629240 Použ.rez.na ŽP-nosite</v>
          </cell>
          <cell r="B2273"/>
          <cell r="C2273">
            <v>4770.83</v>
          </cell>
          <cell r="D2273"/>
          <cell r="E2273"/>
          <cell r="F2273"/>
        </row>
        <row r="2274">
          <cell r="A2274" t="str">
            <v>629240 Použ.rez.na ŽP-nositel inv.riz.pojistník- Conseq U</v>
          </cell>
          <cell r="B2274"/>
          <cell r="C2274">
            <v>4770.83</v>
          </cell>
          <cell r="D2274"/>
          <cell r="E2274"/>
          <cell r="F2274"/>
        </row>
        <row r="2275">
          <cell r="A2275" t="str">
            <v>629250 Použití rez.na ŽP-nos</v>
          </cell>
          <cell r="B2275"/>
          <cell r="C2275">
            <v>7037217.9800000004</v>
          </cell>
          <cell r="D2275"/>
          <cell r="E2275"/>
          <cell r="F2275"/>
        </row>
        <row r="2276">
          <cell r="A2276" t="str">
            <v>629250 Použití rez.na ŽP-nositel riz.-pojistník-Premium</v>
          </cell>
          <cell r="B2276"/>
          <cell r="C2276">
            <v>7037217.9800000004</v>
          </cell>
          <cell r="D2276"/>
          <cell r="E2276"/>
          <cell r="F2276"/>
        </row>
        <row r="2277">
          <cell r="A2277" t="str">
            <v>629260 Použití rez.na ŽP-nos</v>
          </cell>
          <cell r="B2277"/>
          <cell r="C2277">
            <v>-69853941.739999995</v>
          </cell>
          <cell r="D2277"/>
          <cell r="E2277"/>
          <cell r="F2277"/>
        </row>
        <row r="2278">
          <cell r="A2278" t="str">
            <v>629260 Použití rez.na ŽP-nositel riz.-pojistník-HF</v>
          </cell>
          <cell r="B2278"/>
          <cell r="C2278">
            <v>-69853941.739999995</v>
          </cell>
          <cell r="D2278"/>
          <cell r="E2278"/>
          <cell r="F2278"/>
        </row>
        <row r="2279">
          <cell r="A2279" t="str">
            <v>629300 Použití rez. na splně</v>
          </cell>
          <cell r="B2279"/>
          <cell r="C2279">
            <v>0</v>
          </cell>
          <cell r="D2279"/>
          <cell r="E2279"/>
          <cell r="F2279"/>
        </row>
        <row r="2280">
          <cell r="A2280" t="str">
            <v>629300 Použití rez. na splnění záv. z použ.techn.úr.míry</v>
          </cell>
          <cell r="B2280"/>
          <cell r="C2280">
            <v>0</v>
          </cell>
          <cell r="D2280"/>
          <cell r="E2280"/>
          <cell r="F2280"/>
        </row>
        <row r="2281">
          <cell r="A2281" t="str">
            <v>629900 Použití rez.na prémie</v>
          </cell>
          <cell r="B2281"/>
          <cell r="C2281">
            <v>-417044.1</v>
          </cell>
          <cell r="D2281"/>
          <cell r="E2281"/>
          <cell r="F2281"/>
        </row>
        <row r="2282">
          <cell r="A2282" t="str">
            <v>629900 Použití rez.na prémie a slevy - bonus sAutoúvěr</v>
          </cell>
          <cell r="B2282"/>
          <cell r="C2282">
            <v>-417044.1</v>
          </cell>
          <cell r="D2282"/>
          <cell r="E2282"/>
          <cell r="F2282"/>
        </row>
        <row r="2283">
          <cell r="A2283" t="str">
            <v>629910 Použití rez. na prémi</v>
          </cell>
          <cell r="B2283"/>
          <cell r="C2283">
            <v>-154560519.87</v>
          </cell>
          <cell r="D2283"/>
          <cell r="E2283"/>
          <cell r="F2283"/>
        </row>
        <row r="2284">
          <cell r="A2284" t="str">
            <v>629910 Použití rez. na prémie a slevy - bonus ČS</v>
          </cell>
          <cell r="B2284"/>
          <cell r="C2284">
            <v>-154560519.87</v>
          </cell>
          <cell r="D2284"/>
          <cell r="E2284"/>
          <cell r="F2284"/>
        </row>
        <row r="2285">
          <cell r="A2285" t="str">
            <v>636126 Výnosy z FU - forexy-</v>
          </cell>
          <cell r="B2285"/>
          <cell r="C2285">
            <v>-6402478.5300000003</v>
          </cell>
          <cell r="D2285"/>
          <cell r="E2285"/>
          <cell r="F2285"/>
        </row>
        <row r="2286">
          <cell r="A2286" t="str">
            <v>636126 Výnosy z FU - forexy-kurzové zisky-ŽP</v>
          </cell>
          <cell r="B2286"/>
          <cell r="C2286">
            <v>-6402478.5300000003</v>
          </cell>
          <cell r="D2286"/>
          <cell r="E2286"/>
          <cell r="F2286"/>
        </row>
        <row r="2287">
          <cell r="A2287" t="str">
            <v>636140 Výnosy z FU - term.vk</v>
          </cell>
          <cell r="B2287"/>
          <cell r="C2287">
            <v>-4937281.29</v>
          </cell>
          <cell r="D2287"/>
          <cell r="E2287"/>
          <cell r="F2287"/>
        </row>
        <row r="2288">
          <cell r="A2288" t="str">
            <v>636140 Výnosy z FU - term.vklady-úroky -ŽP</v>
          </cell>
          <cell r="B2288"/>
          <cell r="C2288">
            <v>-4937281.29</v>
          </cell>
          <cell r="D2288"/>
          <cell r="E2288"/>
          <cell r="F2288"/>
        </row>
        <row r="2289">
          <cell r="A2289" t="str">
            <v>636170 Výnos z podílu s pods</v>
          </cell>
          <cell r="B2289"/>
          <cell r="C2289">
            <v>-6373178</v>
          </cell>
          <cell r="D2289"/>
          <cell r="E2289"/>
          <cell r="F2289"/>
        </row>
        <row r="2290">
          <cell r="A2290" t="str">
            <v>636170 Výnos z podílu s podst.vlivem - dividenda</v>
          </cell>
          <cell r="B2290"/>
          <cell r="C2290">
            <v>-6373178</v>
          </cell>
          <cell r="D2290"/>
          <cell r="E2290"/>
          <cell r="F2290"/>
        </row>
        <row r="2291">
          <cell r="A2291" t="str">
            <v xml:space="preserve">636180 AÚV/amortizace - AFS </v>
          </cell>
          <cell r="B2291"/>
          <cell r="C2291">
            <v>-1313016.82</v>
          </cell>
          <cell r="D2291"/>
          <cell r="E2291"/>
          <cell r="F2291"/>
        </row>
        <row r="2292">
          <cell r="A2292" t="str">
            <v>636180 AÚV/amortizace - AFS - HZL</v>
          </cell>
          <cell r="B2292"/>
          <cell r="C2292">
            <v>-1313016.82</v>
          </cell>
          <cell r="D2292"/>
          <cell r="E2292"/>
          <cell r="F2292"/>
        </row>
        <row r="2293">
          <cell r="A2293" t="str">
            <v xml:space="preserve">636205 AÚV/amortizace - AFS </v>
          </cell>
          <cell r="B2293"/>
          <cell r="C2293">
            <v>-22533500.280000001</v>
          </cell>
          <cell r="D2293"/>
          <cell r="E2293"/>
          <cell r="F2293"/>
        </row>
        <row r="2294">
          <cell r="A2294" t="str">
            <v>636205 AÚV/amortizace - AFS - ost.dluhopisy</v>
          </cell>
          <cell r="B2294"/>
          <cell r="C2294">
            <v>-22533500.280000001</v>
          </cell>
          <cell r="D2294"/>
          <cell r="E2294"/>
          <cell r="F2294"/>
        </row>
        <row r="2295">
          <cell r="A2295" t="str">
            <v>636235 Výnosy z FU-kurz. zis</v>
          </cell>
          <cell r="B2295"/>
          <cell r="C2295">
            <v>-80216118.5</v>
          </cell>
          <cell r="D2295"/>
          <cell r="F2295"/>
        </row>
        <row r="2296">
          <cell r="A2296" t="str">
            <v>636235 Výnosy z FU-kurz. zisky - realizace swapu</v>
          </cell>
          <cell r="B2296"/>
          <cell r="C2296">
            <v>-80216118.5</v>
          </cell>
          <cell r="D2296"/>
          <cell r="F2296"/>
        </row>
        <row r="2297">
          <cell r="A2297" t="str">
            <v xml:space="preserve">636440 AÚV/amortizace - HTM </v>
          </cell>
          <cell r="B2297"/>
          <cell r="C2297">
            <v>-226292358.56999999</v>
          </cell>
          <cell r="D2297"/>
          <cell r="F2297"/>
        </row>
        <row r="2298">
          <cell r="A2298" t="str">
            <v>636440 AÚV/amortizace - HTM - SD</v>
          </cell>
          <cell r="B2298"/>
          <cell r="C2298">
            <v>-226292358.56999999</v>
          </cell>
          <cell r="D2298"/>
          <cell r="F2298"/>
        </row>
        <row r="2299">
          <cell r="A2299" t="str">
            <v>636449 Amort. prémie/diskont</v>
          </cell>
          <cell r="B2299"/>
          <cell r="C2299">
            <v>0</v>
          </cell>
          <cell r="D2299"/>
          <cell r="F2299"/>
        </row>
        <row r="2300">
          <cell r="A2300" t="str">
            <v>636449 Amort. prémie/diskontu a VN- státní dluhop. - HTM</v>
          </cell>
          <cell r="B2300"/>
          <cell r="C2300">
            <v>0</v>
          </cell>
          <cell r="D2300"/>
          <cell r="F2300"/>
        </row>
        <row r="2301">
          <cell r="A2301" t="str">
            <v xml:space="preserve">636450 AÚV/amortizace - HTM </v>
          </cell>
          <cell r="B2301"/>
          <cell r="C2301">
            <v>-50353754.530000001</v>
          </cell>
          <cell r="D2301"/>
          <cell r="F2301"/>
        </row>
        <row r="2302">
          <cell r="A2302" t="str">
            <v>636450 AÚV/amortizace - HTM - ost. dluhopisy</v>
          </cell>
          <cell r="B2302"/>
          <cell r="C2302">
            <v>-50353754.530000001</v>
          </cell>
          <cell r="D2302"/>
          <cell r="F2302"/>
        </row>
        <row r="2303">
          <cell r="A2303" t="str">
            <v xml:space="preserve">636455 AÚV/amortizace - HTM </v>
          </cell>
          <cell r="B2303"/>
          <cell r="C2303">
            <v>-1939317.59</v>
          </cell>
          <cell r="D2303"/>
          <cell r="F2303"/>
        </row>
        <row r="2304">
          <cell r="A2304" t="str">
            <v>636455 AÚV/amortizace - HTM - HZL</v>
          </cell>
          <cell r="B2304"/>
          <cell r="C2304">
            <v>-1939317.59</v>
          </cell>
          <cell r="D2304"/>
          <cell r="F2304"/>
        </row>
        <row r="2305">
          <cell r="A2305" t="str">
            <v>636459 Amort. prémie/diskont</v>
          </cell>
          <cell r="B2305"/>
          <cell r="C2305">
            <v>0</v>
          </cell>
          <cell r="D2305"/>
          <cell r="F2305"/>
        </row>
        <row r="2306">
          <cell r="A2306" t="str">
            <v>636459 Amort. prémie/diskontu a VN- korpor.dluhop - HTM</v>
          </cell>
          <cell r="B2306"/>
          <cell r="C2306">
            <v>0</v>
          </cell>
          <cell r="D2306"/>
          <cell r="F2306"/>
        </row>
        <row r="2307">
          <cell r="A2307" t="str">
            <v xml:space="preserve">636500 AÚV/amortizace - AFV </v>
          </cell>
          <cell r="B2307"/>
          <cell r="C2307">
            <v>37152.300000000003</v>
          </cell>
          <cell r="D2307"/>
          <cell r="F2307"/>
        </row>
        <row r="2308">
          <cell r="A2308" t="str">
            <v>636500 AÚV/amortizace - AFV - struktur. Dluhopisy</v>
          </cell>
          <cell r="B2308"/>
          <cell r="C2308">
            <v>37152.300000000003</v>
          </cell>
          <cell r="D2308"/>
          <cell r="F2308"/>
        </row>
        <row r="2309">
          <cell r="A2309" t="str">
            <v>636590 Amort. prémie/diskont</v>
          </cell>
          <cell r="B2309"/>
          <cell r="C2309">
            <v>0</v>
          </cell>
          <cell r="D2309"/>
          <cell r="F2309"/>
        </row>
        <row r="2310">
          <cell r="A2310" t="str">
            <v>636590 Amort. prémie/diskontu a VN-struktur. dluhop.- AFV</v>
          </cell>
          <cell r="B2310"/>
          <cell r="C2310">
            <v>0</v>
          </cell>
          <cell r="D2310"/>
          <cell r="F2310"/>
        </row>
        <row r="2311">
          <cell r="A2311" t="str">
            <v xml:space="preserve">636700 AÚV/amortizace - AFS </v>
          </cell>
          <cell r="B2311"/>
          <cell r="C2311">
            <v>-64738137.920000002</v>
          </cell>
          <cell r="D2311"/>
          <cell r="E2311"/>
          <cell r="F2311"/>
        </row>
        <row r="2312">
          <cell r="A2312" t="str">
            <v>636700 AÚV/amortizace - AFS - SD</v>
          </cell>
          <cell r="B2312"/>
          <cell r="C2312">
            <v>-64738137.920000002</v>
          </cell>
          <cell r="D2312"/>
          <cell r="E2312"/>
          <cell r="F2312"/>
        </row>
        <row r="2313">
          <cell r="A2313" t="str">
            <v xml:space="preserve">636721 Úrokové výnosy - AFS </v>
          </cell>
          <cell r="B2313"/>
          <cell r="C2313">
            <v>-4367916</v>
          </cell>
          <cell r="D2313"/>
          <cell r="F2313"/>
        </row>
        <row r="2314">
          <cell r="A2314" t="str">
            <v>636721 Úrokové výnosy - AFS - akcie (dividendy)</v>
          </cell>
          <cell r="B2314"/>
          <cell r="C2314">
            <v>-4367916</v>
          </cell>
          <cell r="D2314"/>
          <cell r="F2314"/>
        </row>
        <row r="2315">
          <cell r="A2315" t="str">
            <v xml:space="preserve">636731 Úrokové výnosy - AFS </v>
          </cell>
          <cell r="B2315"/>
          <cell r="C2315">
            <v>-14185552.91</v>
          </cell>
          <cell r="D2315"/>
          <cell r="F2315"/>
        </row>
        <row r="2316">
          <cell r="A2316" t="str">
            <v>636731 Úrokové výnosy - AFS - fondy (dividendy)</v>
          </cell>
          <cell r="B2316"/>
          <cell r="C2316">
            <v>-14185552.91</v>
          </cell>
          <cell r="D2316"/>
          <cell r="F2316"/>
        </row>
        <row r="2317">
          <cell r="A2317" t="str">
            <v>636790 Amort. prémie/diskont</v>
          </cell>
          <cell r="B2317"/>
          <cell r="C2317">
            <v>0</v>
          </cell>
          <cell r="D2317"/>
          <cell r="E2317"/>
          <cell r="F2317"/>
        </row>
        <row r="2318">
          <cell r="A2318" t="str">
            <v>636790 Amort. prémie/diskontu a VN- běžný rok - AFV -ŽP</v>
          </cell>
          <cell r="B2318"/>
          <cell r="C2318">
            <v>0</v>
          </cell>
          <cell r="D2318"/>
          <cell r="E2318"/>
          <cell r="F2318"/>
        </row>
        <row r="2319">
          <cell r="A2319" t="str">
            <v>636922 Ostatní výnosy z FU</v>
          </cell>
          <cell r="B2319"/>
          <cell r="C2319">
            <v>-103640</v>
          </cell>
          <cell r="D2319"/>
          <cell r="F2319"/>
        </row>
        <row r="2320">
          <cell r="A2320" t="str">
            <v>636922 Ostatní výnosy z FU</v>
          </cell>
          <cell r="B2320"/>
          <cell r="C2320">
            <v>-103640</v>
          </cell>
          <cell r="D2320"/>
          <cell r="F2320"/>
        </row>
        <row r="2321">
          <cell r="A2321" t="str">
            <v xml:space="preserve">638126 Výnosy z realizace - </v>
          </cell>
          <cell r="B2321"/>
          <cell r="C2321">
            <v>-194700</v>
          </cell>
          <cell r="D2321"/>
          <cell r="F2321"/>
        </row>
        <row r="2322">
          <cell r="A2322" t="str">
            <v>638126 Výnosy z realizace - term.vklady - ŽP</v>
          </cell>
          <cell r="B2322"/>
          <cell r="C2322">
            <v>-194700</v>
          </cell>
          <cell r="D2322"/>
          <cell r="F2322"/>
        </row>
        <row r="2323">
          <cell r="A2323" t="str">
            <v>638523 Výnosy z realizace -A</v>
          </cell>
          <cell r="B2323"/>
          <cell r="C2323">
            <v>-184619600.22999999</v>
          </cell>
          <cell r="D2323"/>
          <cell r="E2323"/>
          <cell r="F2323"/>
        </row>
        <row r="2324">
          <cell r="A2324" t="str">
            <v>638523 Výnosy z realizace -AFS - inv. Fondy</v>
          </cell>
          <cell r="B2324"/>
          <cell r="C2324">
            <v>-184619600.22999999</v>
          </cell>
          <cell r="D2324"/>
          <cell r="E2324"/>
          <cell r="F2324"/>
        </row>
        <row r="2325">
          <cell r="A2325" t="str">
            <v>638720 Výnosy z realizace -A</v>
          </cell>
          <cell r="B2325"/>
          <cell r="C2325">
            <v>-447063889.06999999</v>
          </cell>
          <cell r="D2325"/>
          <cell r="F2325"/>
        </row>
        <row r="2326">
          <cell r="A2326" t="str">
            <v>638720 Výnosy z realizace -AFS - SD</v>
          </cell>
          <cell r="B2326"/>
          <cell r="C2326">
            <v>-447063889.06999999</v>
          </cell>
          <cell r="D2326"/>
          <cell r="F2326"/>
        </row>
        <row r="2327">
          <cell r="A2327" t="str">
            <v>638721 Výnosy z realizace -A</v>
          </cell>
          <cell r="B2327"/>
          <cell r="C2327">
            <v>-4921590.0199999996</v>
          </cell>
          <cell r="D2327"/>
          <cell r="F2327"/>
        </row>
        <row r="2328">
          <cell r="A2328" t="str">
            <v>638721 Výnosy z realizace -AFS -akcie</v>
          </cell>
          <cell r="B2328"/>
          <cell r="C2328">
            <v>-4921590.0199999996</v>
          </cell>
          <cell r="D2328"/>
          <cell r="F2328"/>
        </row>
        <row r="2329">
          <cell r="A2329" t="str">
            <v>638728 Výnosy z realizace-AF</v>
          </cell>
          <cell r="B2329"/>
          <cell r="C2329">
            <v>-57559871.93</v>
          </cell>
          <cell r="D2329"/>
          <cell r="F2329"/>
        </row>
        <row r="2330">
          <cell r="A2330" t="str">
            <v>638728 Výnosy z realizace-AFV-dluhopisy-zásoba UL</v>
          </cell>
          <cell r="B2330"/>
          <cell r="C2330">
            <v>-57559871.93</v>
          </cell>
          <cell r="D2330"/>
          <cell r="F2330"/>
        </row>
        <row r="2331">
          <cell r="A2331" t="str">
            <v>638850 Výnosy z realizace-AF</v>
          </cell>
          <cell r="B2331"/>
          <cell r="C2331">
            <v>-32288136.190000001</v>
          </cell>
          <cell r="D2331"/>
          <cell r="F2331"/>
        </row>
        <row r="2332">
          <cell r="A2332" t="str">
            <v>638850 Výnosy z realizace-AFV-fondy-zásoba UL</v>
          </cell>
          <cell r="B2332"/>
          <cell r="C2332">
            <v>-32288136.190000001</v>
          </cell>
          <cell r="D2332"/>
          <cell r="F2332"/>
        </row>
        <row r="2333">
          <cell r="A2333" t="str">
            <v>639126 Přírůstky hodnot-term</v>
          </cell>
          <cell r="B2333"/>
          <cell r="C2333">
            <v>0</v>
          </cell>
          <cell r="D2333"/>
          <cell r="F2333"/>
        </row>
        <row r="2334">
          <cell r="A2334" t="str">
            <v>639126 Přírůstky hodnot-termín.vklady-kurz.zisky-ŽP</v>
          </cell>
          <cell r="B2334"/>
          <cell r="C2334">
            <v>0</v>
          </cell>
          <cell r="D2334"/>
          <cell r="F2334"/>
        </row>
        <row r="2335">
          <cell r="A2335" t="str">
            <v>639140 Přírůstky hodnot  - C</v>
          </cell>
          <cell r="B2335"/>
          <cell r="C2335">
            <v>-208470428.46000001</v>
          </cell>
          <cell r="D2335"/>
          <cell r="F2335"/>
        </row>
        <row r="2336">
          <cell r="A2336" t="str">
            <v>639140 Přírůstky hodnot  - CR - AFV -UL -  fondy</v>
          </cell>
          <cell r="B2336"/>
          <cell r="C2336">
            <v>-208470428.46000001</v>
          </cell>
          <cell r="D2336"/>
          <cell r="F2336"/>
        </row>
        <row r="2337">
          <cell r="A2337" t="str">
            <v>639150 Přírůstky hodnot  - C</v>
          </cell>
          <cell r="B2337"/>
          <cell r="C2337">
            <v>-336855369.81</v>
          </cell>
          <cell r="D2337"/>
          <cell r="F2337"/>
        </row>
        <row r="2338">
          <cell r="A2338" t="str">
            <v>639150 Přírůstky hodnot  - CR - AFV - UL - dluhopisy</v>
          </cell>
          <cell r="B2338"/>
          <cell r="C2338">
            <v>-336855369.81</v>
          </cell>
          <cell r="D2338"/>
          <cell r="F2338"/>
        </row>
        <row r="2339">
          <cell r="A2339" t="str">
            <v>639205 Přírůstky hodnot  - C</v>
          </cell>
          <cell r="B2339"/>
          <cell r="C2339">
            <v>-3688004.04</v>
          </cell>
          <cell r="D2339"/>
          <cell r="F2339"/>
        </row>
        <row r="2340">
          <cell r="A2340" t="str">
            <v>639205 Přírůstky hodnot  - CR - AFS - ost. dluhop.</v>
          </cell>
          <cell r="B2340"/>
          <cell r="C2340">
            <v>-3688004.04</v>
          </cell>
          <cell r="D2340"/>
          <cell r="F2340"/>
        </row>
        <row r="2341">
          <cell r="A2341" t="str">
            <v>639206 Přírůstky hodnot  - K</v>
          </cell>
          <cell r="B2341"/>
          <cell r="C2341">
            <v>-8762848.3800000008</v>
          </cell>
          <cell r="D2341"/>
          <cell r="E2341"/>
          <cell r="F2341"/>
        </row>
        <row r="2342">
          <cell r="A2342" t="str">
            <v>639206 Přírůstky hodnot  - KR - AFS - ost. dluhop.</v>
          </cell>
          <cell r="B2342"/>
          <cell r="C2342">
            <v>-8762848.3800000008</v>
          </cell>
          <cell r="D2342"/>
          <cell r="E2342"/>
          <cell r="F2342"/>
        </row>
        <row r="2343">
          <cell r="A2343" t="str">
            <v>639235 Kurzový zisk nerealiz</v>
          </cell>
          <cell r="B2343"/>
          <cell r="C2343">
            <v>0</v>
          </cell>
          <cell r="D2343"/>
          <cell r="E2343"/>
          <cell r="F2343"/>
        </row>
        <row r="2344">
          <cell r="A2344" t="str">
            <v>639235 Kurzový zisk nerealizovaný - dev.účet - swap</v>
          </cell>
          <cell r="B2344"/>
          <cell r="C2344">
            <v>0</v>
          </cell>
          <cell r="D2344"/>
          <cell r="E2344"/>
          <cell r="F2344"/>
        </row>
        <row r="2345">
          <cell r="A2345" t="str">
            <v>639523 Přírůstky hodnot - CR</v>
          </cell>
          <cell r="B2345"/>
          <cell r="C2345">
            <v>-101882124.79000001</v>
          </cell>
          <cell r="D2345"/>
          <cell r="E2345"/>
        </row>
        <row r="2346">
          <cell r="A2346" t="str">
            <v>639523 Přírůstky hodnot - CR - AFS -inv. Fondy</v>
          </cell>
          <cell r="B2346"/>
          <cell r="C2346">
            <v>-101882124.79000001</v>
          </cell>
          <cell r="D2346"/>
          <cell r="E2346"/>
        </row>
        <row r="2347">
          <cell r="A2347" t="str">
            <v>639524 Přírůstky hodnot - KR</v>
          </cell>
          <cell r="B2347"/>
          <cell r="C2347">
            <v>-13708007.810000001</v>
          </cell>
          <cell r="D2347"/>
        </row>
        <row r="2348">
          <cell r="A2348" t="str">
            <v>639524 Přírůstky hodnot - KR - AFS -inv. Fondy</v>
          </cell>
          <cell r="B2348"/>
          <cell r="C2348">
            <v>-13708007.810000001</v>
          </cell>
          <cell r="D2348"/>
        </row>
        <row r="2349">
          <cell r="A2349" t="str">
            <v>639580 Přírůstky hodnot - CR</v>
          </cell>
          <cell r="B2349"/>
          <cell r="C2349">
            <v>-40044194.549999997</v>
          </cell>
          <cell r="D2349"/>
        </row>
        <row r="2350">
          <cell r="A2350" t="str">
            <v>639580 Přírůstky hodnot - CR-AFV-dluhop.-zásoba UL</v>
          </cell>
          <cell r="B2350"/>
          <cell r="C2350">
            <v>-40044194.549999997</v>
          </cell>
          <cell r="D2350"/>
        </row>
        <row r="2351">
          <cell r="A2351" t="str">
            <v>639590 Přírůstky hodnot - CR</v>
          </cell>
          <cell r="B2351"/>
          <cell r="C2351">
            <v>-2292253.38</v>
          </cell>
          <cell r="D2351"/>
        </row>
        <row r="2352">
          <cell r="A2352" t="str">
            <v>639590 Přírůstky hodnot - CR-AFV-struktur.dluhop.</v>
          </cell>
          <cell r="B2352"/>
          <cell r="C2352">
            <v>-2292253.38</v>
          </cell>
          <cell r="D2352"/>
        </row>
        <row r="2353">
          <cell r="A2353" t="str">
            <v>639720 Přírůstky hodnot - CR</v>
          </cell>
          <cell r="B2353"/>
          <cell r="C2353">
            <v>-6878914.9100000001</v>
          </cell>
          <cell r="D2353"/>
        </row>
        <row r="2354">
          <cell r="A2354" t="str">
            <v>639720 Přírůstky hodnot - CR-AFS-SD</v>
          </cell>
          <cell r="B2354"/>
          <cell r="C2354">
            <v>-6878914.9100000001</v>
          </cell>
          <cell r="D2354"/>
        </row>
        <row r="2355">
          <cell r="A2355" t="str">
            <v>639721 Přírůstky hodnot - KR</v>
          </cell>
          <cell r="B2355"/>
          <cell r="C2355">
            <v>-11100819.279999999</v>
          </cell>
          <cell r="D2355"/>
        </row>
        <row r="2356">
          <cell r="A2356" t="str">
            <v>639721 Přírůstky hodnot - KR-AFS-SD</v>
          </cell>
          <cell r="B2356"/>
          <cell r="C2356">
            <v>-11100819.279999999</v>
          </cell>
          <cell r="D2356"/>
        </row>
        <row r="2357">
          <cell r="A2357" t="str">
            <v>639722 Přírůstky hodnot - CR</v>
          </cell>
          <cell r="B2357"/>
          <cell r="C2357">
            <v>-203890.27</v>
          </cell>
          <cell r="D2357"/>
        </row>
        <row r="2358">
          <cell r="A2358" t="str">
            <v>639722 Přírůstky hodnot - CR-AFS-akcie</v>
          </cell>
          <cell r="B2358"/>
          <cell r="C2358">
            <v>-203890.27</v>
          </cell>
          <cell r="D2358"/>
        </row>
        <row r="2359">
          <cell r="A2359" t="str">
            <v>639723 Přírůstky hodnot - KR</v>
          </cell>
          <cell r="B2359"/>
          <cell r="C2359">
            <v>0</v>
          </cell>
          <cell r="D2359"/>
        </row>
        <row r="2360">
          <cell r="A2360" t="str">
            <v>639723 Přírůstky hodnot - KR-AFS-akcie</v>
          </cell>
          <cell r="B2360"/>
          <cell r="C2360">
            <v>0</v>
          </cell>
          <cell r="D2360"/>
        </row>
        <row r="2361">
          <cell r="A2361" t="str">
            <v>639755 Přírůstky hodnot -swa</v>
          </cell>
          <cell r="B2361"/>
          <cell r="C2361">
            <v>-14417276.119999999</v>
          </cell>
          <cell r="D2361"/>
        </row>
        <row r="2362">
          <cell r="A2362" t="str">
            <v>639755 Přírůstky hodnot -swap-kurz.zisky-derivát</v>
          </cell>
          <cell r="B2362"/>
          <cell r="C2362">
            <v>-14417276.119999999</v>
          </cell>
          <cell r="D2362"/>
        </row>
        <row r="2363">
          <cell r="A2363" t="str">
            <v>639850 Přírůstky hodnot - CR</v>
          </cell>
          <cell r="B2363"/>
          <cell r="C2363">
            <v>-13546511.24</v>
          </cell>
          <cell r="D2363"/>
        </row>
        <row r="2364">
          <cell r="A2364" t="str">
            <v>639850 Přírůstky hodnot - CR-AFV-fondy-zásoba UL</v>
          </cell>
          <cell r="B2364"/>
          <cell r="C2364">
            <v>-13546511.24</v>
          </cell>
          <cell r="D2364"/>
        </row>
        <row r="2365">
          <cell r="A2365" t="str">
            <v xml:space="preserve">639935 Kurzový zisk nereal. </v>
          </cell>
          <cell r="B2365"/>
          <cell r="C2365">
            <v>-1102328.6599999999</v>
          </cell>
          <cell r="D2365"/>
        </row>
        <row r="2366">
          <cell r="A2366" t="str">
            <v>639935 Kurzový zisk nereal. - devizové účty</v>
          </cell>
          <cell r="B2366"/>
          <cell r="C2366">
            <v>-1102328.6599999999</v>
          </cell>
          <cell r="D2366"/>
        </row>
        <row r="2367">
          <cell r="A2367" t="str">
            <v>643200 Přijaté podíly na zis</v>
          </cell>
          <cell r="B2367"/>
          <cell r="C2367">
            <v>-609</v>
          </cell>
          <cell r="D2367"/>
        </row>
        <row r="2368">
          <cell r="A2368" t="str">
            <v>643200 Přijaté podíly na zisku od zajistitele - ŽP</v>
          </cell>
          <cell r="B2368"/>
          <cell r="C2368">
            <v>-609</v>
          </cell>
          <cell r="D2368"/>
        </row>
        <row r="2369">
          <cell r="A2369" t="str">
            <v>643500 Zajistná provize - VI</v>
          </cell>
          <cell r="B2369"/>
          <cell r="C2369">
            <v>-245655412.5</v>
          </cell>
          <cell r="D2369"/>
        </row>
        <row r="2370">
          <cell r="A2370" t="str">
            <v>643500 Zajistná provize - VIG</v>
          </cell>
          <cell r="B2370"/>
          <cell r="C2370">
            <v>-245655412.5</v>
          </cell>
          <cell r="D2370"/>
        </row>
        <row r="2371">
          <cell r="A2371" t="str">
            <v>647100 Úroky z prodlení</v>
          </cell>
          <cell r="B2371"/>
          <cell r="C2371">
            <v>-364843.5</v>
          </cell>
          <cell r="D2371"/>
        </row>
        <row r="2372">
          <cell r="A2372" t="str">
            <v>647100 Úroky z prodlení</v>
          </cell>
          <cell r="B2372"/>
          <cell r="C2372">
            <v>-364843.5</v>
          </cell>
          <cell r="D2372"/>
        </row>
        <row r="2373">
          <cell r="A2373" t="str">
            <v>647101 Odpis nestálců ŽP</v>
          </cell>
          <cell r="B2373"/>
          <cell r="C2373">
            <v>-2660870.5499999998</v>
          </cell>
          <cell r="D2373"/>
        </row>
        <row r="2374">
          <cell r="A2374" t="str">
            <v>647101 Odpis nestálců ŽP</v>
          </cell>
          <cell r="B2374"/>
          <cell r="C2374">
            <v>-2660870.5499999998</v>
          </cell>
          <cell r="D2374"/>
        </row>
        <row r="2375">
          <cell r="A2375" t="str">
            <v>647190 Kurzové zisky - život</v>
          </cell>
          <cell r="B2375"/>
          <cell r="C2375">
            <v>-3905.66</v>
          </cell>
          <cell r="D2375"/>
        </row>
        <row r="2376">
          <cell r="A2376" t="str">
            <v>647190 Kurzové zisky - životní pojištění</v>
          </cell>
          <cell r="B2376"/>
          <cell r="C2376">
            <v>-3905.66</v>
          </cell>
          <cell r="D2376"/>
        </row>
        <row r="2377">
          <cell r="A2377" t="str">
            <v>647200 Ostatní výnosy</v>
          </cell>
          <cell r="B2377"/>
          <cell r="C2377">
            <v>-206713.95</v>
          </cell>
          <cell r="D2377"/>
        </row>
        <row r="2378">
          <cell r="A2378" t="str">
            <v>647200 Ostatní výnosy</v>
          </cell>
          <cell r="B2378"/>
          <cell r="C2378">
            <v>-206713.95</v>
          </cell>
          <cell r="D2378"/>
        </row>
        <row r="2379">
          <cell r="A2379" t="str">
            <v>647230 Nájemné VT</v>
          </cell>
          <cell r="B2379"/>
          <cell r="C2379">
            <v>-9250.43</v>
          </cell>
          <cell r="D2379"/>
        </row>
        <row r="2380">
          <cell r="A2380" t="str">
            <v>647230 Nájemné VT</v>
          </cell>
          <cell r="B2380"/>
          <cell r="C2380">
            <v>-9250.43</v>
          </cell>
          <cell r="D2380"/>
        </row>
        <row r="2381">
          <cell r="A2381" t="str">
            <v xml:space="preserve">647240 Tržby z přefakturace </v>
          </cell>
          <cell r="B2381"/>
          <cell r="C2381">
            <v>-1029869.9</v>
          </cell>
          <cell r="D2381"/>
        </row>
        <row r="2382">
          <cell r="A2382" t="str">
            <v>647240 Tržby z přefakturace nákladů (zdan. plnění)</v>
          </cell>
          <cell r="B2382"/>
          <cell r="C2382">
            <v>-1029869.9</v>
          </cell>
          <cell r="D2382"/>
        </row>
        <row r="2383">
          <cell r="A2383" t="str">
            <v>647300 Výnosy z PU - nevypla</v>
          </cell>
          <cell r="B2383"/>
          <cell r="C2383">
            <v>-363278</v>
          </cell>
          <cell r="D2383"/>
        </row>
        <row r="2384">
          <cell r="A2384" t="str">
            <v>647300 Výnosy z PU - nevyplacené</v>
          </cell>
          <cell r="B2384"/>
          <cell r="C2384">
            <v>-363278</v>
          </cell>
          <cell r="D2384"/>
        </row>
        <row r="2385">
          <cell r="A2385" t="str">
            <v>647331 Poplatek za posk. zál</v>
          </cell>
          <cell r="B2385"/>
          <cell r="C2385">
            <v>-28100</v>
          </cell>
          <cell r="D2385"/>
        </row>
        <row r="2386">
          <cell r="A2386" t="str">
            <v>647331 Poplatek za posk. záloh. Plnění - ŽP</v>
          </cell>
          <cell r="B2386"/>
          <cell r="C2386">
            <v>-28100</v>
          </cell>
          <cell r="D2386"/>
        </row>
        <row r="2387">
          <cell r="A2387" t="str">
            <v>647332 Smluvní pokuty od ext</v>
          </cell>
          <cell r="B2387"/>
          <cell r="C2387">
            <v>-20500</v>
          </cell>
          <cell r="D2387"/>
        </row>
        <row r="2388">
          <cell r="A2388" t="str">
            <v>647332 Smluvní pokuty od externistů</v>
          </cell>
          <cell r="B2388"/>
          <cell r="C2388">
            <v>-20500</v>
          </cell>
          <cell r="D2388"/>
        </row>
        <row r="2389">
          <cell r="A2389" t="str">
            <v>647333 Náhrada škody od exte</v>
          </cell>
          <cell r="B2389"/>
          <cell r="C2389">
            <v>-2476</v>
          </cell>
          <cell r="D2389"/>
        </row>
        <row r="2390">
          <cell r="A2390" t="str">
            <v>647333 Náhrada škody od externistů</v>
          </cell>
          <cell r="B2390"/>
          <cell r="C2390">
            <v>-2476</v>
          </cell>
          <cell r="D2390"/>
        </row>
        <row r="2391">
          <cell r="A2391" t="str">
            <v>647334 Náhrada škody od poji</v>
          </cell>
          <cell r="B2391"/>
          <cell r="C2391">
            <v>0</v>
          </cell>
          <cell r="D2391"/>
        </row>
        <row r="2392">
          <cell r="A2392" t="str">
            <v>647334 Náhrada škody od pojištěných</v>
          </cell>
          <cell r="B2392"/>
          <cell r="C2392">
            <v>0</v>
          </cell>
          <cell r="D2392"/>
        </row>
        <row r="2393">
          <cell r="A2393" t="str">
            <v>647400 Rozdíly v placení</v>
          </cell>
          <cell r="B2393"/>
          <cell r="C2393">
            <v>-1448.96</v>
          </cell>
          <cell r="D2393"/>
        </row>
        <row r="2394">
          <cell r="A2394" t="str">
            <v>647400 Rozdíly v placení</v>
          </cell>
          <cell r="B2394"/>
          <cell r="C2394">
            <v>-1448.96</v>
          </cell>
          <cell r="D2394"/>
        </row>
        <row r="2395">
          <cell r="A2395" t="str">
            <v>647500 Úroky z běžného účtu</v>
          </cell>
          <cell r="B2395"/>
          <cell r="C2395">
            <v>-1047466.55</v>
          </cell>
          <cell r="D2395"/>
        </row>
        <row r="2396">
          <cell r="A2396" t="str">
            <v>647500 Úroky z běžného účtu</v>
          </cell>
          <cell r="B2396"/>
          <cell r="C2396">
            <v>-1047466.55</v>
          </cell>
          <cell r="D2396"/>
        </row>
        <row r="2397">
          <cell r="A2397" t="str">
            <v xml:space="preserve">647550 Čerpání OP k pohl.ze </v>
          </cell>
          <cell r="B2397"/>
          <cell r="C2397">
            <v>-4960482.92</v>
          </cell>
          <cell r="D2397"/>
        </row>
        <row r="2398">
          <cell r="A2398" t="str">
            <v>647550 Čerpání OP k pohl.ze soudn.rozhod.-daňový výnos</v>
          </cell>
          <cell r="B2398"/>
          <cell r="C2398">
            <v>-4960482.92</v>
          </cell>
          <cell r="D2398"/>
        </row>
        <row r="2399">
          <cell r="A2399" t="str">
            <v xml:space="preserve">647590 Čerpání OP k pohl.ze </v>
          </cell>
          <cell r="B2399"/>
          <cell r="C2399">
            <v>-2298001</v>
          </cell>
          <cell r="D2399"/>
        </row>
        <row r="2400">
          <cell r="A2400" t="str">
            <v>647590 Čerpání OP k pohl.ze soudn.rozhod.-nedaňový výnos</v>
          </cell>
          <cell r="B2400"/>
          <cell r="C2400">
            <v>-2298001</v>
          </cell>
          <cell r="D2400"/>
        </row>
        <row r="2401">
          <cell r="A2401" t="str">
            <v>647661 Náhrady od pojišťovny</v>
          </cell>
          <cell r="B2401"/>
          <cell r="C2401">
            <v>-673901</v>
          </cell>
          <cell r="D2401"/>
        </row>
        <row r="2402">
          <cell r="A2402" t="str">
            <v>647661 Náhrady od pojišťovny</v>
          </cell>
          <cell r="B2402"/>
          <cell r="C2402">
            <v>-673901</v>
          </cell>
          <cell r="D2402"/>
        </row>
        <row r="2403">
          <cell r="A2403" t="str">
            <v>647663 Přeplatek z vyúčtován</v>
          </cell>
          <cell r="B2403"/>
          <cell r="C2403">
            <v>-84079.22</v>
          </cell>
        </row>
        <row r="2404">
          <cell r="A2404" t="str">
            <v>647663 Přeplatek z vyúčtování záloh ze služeb k náj.</v>
          </cell>
          <cell r="B2404"/>
          <cell r="C2404">
            <v>-84079.22</v>
          </cell>
        </row>
        <row r="2405">
          <cell r="A2405" t="str">
            <v>647664 Výnosy již jednou zda</v>
          </cell>
          <cell r="B2405"/>
          <cell r="C2405">
            <v>-84227.1</v>
          </cell>
        </row>
        <row r="2406">
          <cell r="A2406" t="str">
            <v>647664 Výnosy již jednou zdaněné (nedaňové)</v>
          </cell>
          <cell r="B2406"/>
          <cell r="C2406">
            <v>-84227.1</v>
          </cell>
        </row>
        <row r="2407">
          <cell r="A2407" t="str">
            <v>647669 Ostatní mimořádné výn</v>
          </cell>
          <cell r="B2407"/>
          <cell r="C2407">
            <v>-500</v>
          </cell>
        </row>
        <row r="2408">
          <cell r="A2408" t="str">
            <v>647669 Ostatní mimořádné výnosy</v>
          </cell>
          <cell r="B2408"/>
          <cell r="C2408">
            <v>-500</v>
          </cell>
        </row>
        <row r="2409">
          <cell r="A2409" t="str">
            <v>647700 Výnosy z odepsaných p</v>
          </cell>
          <cell r="B2409"/>
          <cell r="C2409">
            <v>-34727.599999999999</v>
          </cell>
        </row>
        <row r="2410">
          <cell r="A2410" t="str">
            <v>647700 Výnosy z odepsaných pohledávek</v>
          </cell>
          <cell r="B2410"/>
          <cell r="C2410">
            <v>-34727.599999999999</v>
          </cell>
        </row>
        <row r="2411">
          <cell r="A2411" t="str">
            <v>647710 Výnosy z odepsaných p</v>
          </cell>
          <cell r="B2411"/>
          <cell r="C2411">
            <v>-112143.29</v>
          </cell>
        </row>
        <row r="2412">
          <cell r="A2412" t="str">
            <v>647710 Výnosy z odepsaných pohledávek- nedaňové</v>
          </cell>
          <cell r="B2412"/>
          <cell r="C2412">
            <v>-112143.29</v>
          </cell>
        </row>
        <row r="2413">
          <cell r="A2413" t="str">
            <v>647720 Výnosy z odepsaných v</v>
          </cell>
          <cell r="B2413"/>
          <cell r="C2413">
            <v>-10000</v>
          </cell>
        </row>
        <row r="2414">
          <cell r="A2414" t="str">
            <v>647720 Výnosy z odepsaných vratek z PU</v>
          </cell>
          <cell r="B2414"/>
          <cell r="C2414">
            <v>-10000</v>
          </cell>
        </row>
        <row r="2415">
          <cell r="A2415" t="str">
            <v xml:space="preserve">647841 Trailer fees (odměny </v>
          </cell>
          <cell r="B2415"/>
          <cell r="C2415">
            <v>-3810636.6</v>
          </cell>
        </row>
        <row r="2416">
          <cell r="A2416" t="str">
            <v>647841 Trailer fees (odměny od invest. společností)</v>
          </cell>
          <cell r="B2416"/>
          <cell r="C2416">
            <v>-3810636.6</v>
          </cell>
        </row>
        <row r="2417">
          <cell r="A2417" t="str">
            <v>647939 Vrácené soudní poplat</v>
          </cell>
          <cell r="B2417"/>
          <cell r="C2417">
            <v>-2670468</v>
          </cell>
        </row>
        <row r="2418">
          <cell r="A2418" t="str">
            <v>647939 Vrácené soudní poplatky na soudní vymáhání</v>
          </cell>
          <cell r="B2418"/>
          <cell r="C2418">
            <v>-2670468</v>
          </cell>
        </row>
        <row r="2419">
          <cell r="A2419" t="str">
            <v>647940 Kurzový rozdíl</v>
          </cell>
          <cell r="B2419"/>
          <cell r="C2419">
            <v>-114542.89</v>
          </cell>
        </row>
        <row r="2420">
          <cell r="A2420" t="str">
            <v>647940 Kurzový rozdíl</v>
          </cell>
          <cell r="B2420"/>
          <cell r="C2420">
            <v>-114542.89</v>
          </cell>
        </row>
        <row r="2421">
          <cell r="A2421" t="str">
            <v>647950 Zrušení OPaňově účinn</v>
          </cell>
          <cell r="B2421"/>
          <cell r="C2421">
            <v>-34561769.350000001</v>
          </cell>
        </row>
        <row r="2422">
          <cell r="A2422" t="str">
            <v>647950 Zrušení OPaňově účinných - daňový výnos</v>
          </cell>
          <cell r="B2422"/>
          <cell r="C2422">
            <v>-34561769.350000001</v>
          </cell>
        </row>
        <row r="2423">
          <cell r="A2423" t="str">
            <v>647980 Zrušení OP z pohl. za</v>
          </cell>
          <cell r="B2423"/>
          <cell r="C2423">
            <v>-142093</v>
          </cell>
        </row>
        <row r="2424">
          <cell r="A2424" t="str">
            <v>647980 Zrušení OP z pohl. za zprostředk - daňová</v>
          </cell>
          <cell r="B2424"/>
          <cell r="C2424">
            <v>-142093</v>
          </cell>
        </row>
        <row r="2425">
          <cell r="A2425" t="str">
            <v>647989 Zrušení OP z pohl. za</v>
          </cell>
          <cell r="B2425"/>
          <cell r="C2425">
            <v>-1335767</v>
          </cell>
        </row>
        <row r="2426">
          <cell r="A2426" t="str">
            <v>647989 Zrušení OP z pohl. za zprostředk - nedaňová</v>
          </cell>
          <cell r="B2426"/>
          <cell r="C2426">
            <v>-1335767</v>
          </cell>
        </row>
        <row r="2427">
          <cell r="A2427" t="str">
            <v>647990 Zrušení OP daňově neú</v>
          </cell>
          <cell r="B2427"/>
          <cell r="C2427">
            <v>-27792661.98</v>
          </cell>
        </row>
        <row r="2428">
          <cell r="A2428" t="str">
            <v>647990 Zrušení OP daňově neúčinných - nedaňový výnos</v>
          </cell>
          <cell r="B2428"/>
          <cell r="C2428">
            <v>-27792661.98</v>
          </cell>
        </row>
        <row r="2429">
          <cell r="A2429" t="str">
            <v>647999 Převedené výnosy</v>
          </cell>
          <cell r="B2429"/>
          <cell r="C2429">
            <v>0</v>
          </cell>
        </row>
        <row r="2430">
          <cell r="A2430" t="str">
            <v>647999 Převedené výnosy</v>
          </cell>
          <cell r="B2430"/>
          <cell r="C2430">
            <v>0</v>
          </cell>
        </row>
        <row r="2431">
          <cell r="A2431" t="str">
            <v>652200 Výnosy z pronájmu vla</v>
          </cell>
          <cell r="B2431"/>
          <cell r="C2431">
            <v>-46254</v>
          </cell>
        </row>
        <row r="2432">
          <cell r="A2432" t="str">
            <v>652200 Výnosy z pronájmu vlatních prostor</v>
          </cell>
          <cell r="B2432"/>
          <cell r="C2432">
            <v>-46254</v>
          </cell>
        </row>
        <row r="2433">
          <cell r="A2433" t="str">
            <v xml:space="preserve">653205 AÚV/amortizace - AFS </v>
          </cell>
          <cell r="B2433"/>
          <cell r="C2433">
            <v>-613579.54</v>
          </cell>
        </row>
        <row r="2434">
          <cell r="A2434" t="str">
            <v>653205 AÚV/amortizace - AFS - ost.dluhopisy</v>
          </cell>
          <cell r="B2434"/>
          <cell r="C2434">
            <v>-613579.54</v>
          </cell>
        </row>
        <row r="2435">
          <cell r="A2435" t="str">
            <v>653400 Výnosy z FU - term.vk</v>
          </cell>
          <cell r="B2435"/>
          <cell r="C2435">
            <v>-53.14</v>
          </cell>
        </row>
        <row r="2436">
          <cell r="A2436" t="str">
            <v>653400 Výnosy z FU - term.vklady-úroky - NP</v>
          </cell>
          <cell r="B2436"/>
          <cell r="C2436">
            <v>-53.14</v>
          </cell>
        </row>
        <row r="2437">
          <cell r="A2437" t="str">
            <v xml:space="preserve">653700 AÚV/amortizace - AFS </v>
          </cell>
          <cell r="B2437"/>
          <cell r="C2437">
            <v>-3258063.18</v>
          </cell>
        </row>
        <row r="2438">
          <cell r="A2438" t="str">
            <v>653700 AÚV/amortizace - AFS - SD</v>
          </cell>
          <cell r="B2438"/>
          <cell r="C2438">
            <v>-3258063.18</v>
          </cell>
        </row>
        <row r="2439">
          <cell r="A2439" t="str">
            <v>653790 Amort. prémie/disk. a</v>
          </cell>
          <cell r="B2439"/>
          <cell r="C2439">
            <v>0</v>
          </cell>
        </row>
        <row r="2440">
          <cell r="A2440" t="str">
            <v>653790 Amort. prémie/disk. a VN-dluhopisy - AFV -NP</v>
          </cell>
          <cell r="B2440"/>
          <cell r="C2440">
            <v>0</v>
          </cell>
        </row>
        <row r="2441">
          <cell r="A2441" t="str">
            <v>655523 Výnosy z realizace -A</v>
          </cell>
          <cell r="B2441"/>
          <cell r="C2441">
            <v>-8893370.3000000007</v>
          </cell>
        </row>
        <row r="2442">
          <cell r="A2442" t="str">
            <v>655523 Výnosy z realizace -AFS - inv. Fondy</v>
          </cell>
          <cell r="B2442"/>
          <cell r="C2442">
            <v>-8893370.3000000007</v>
          </cell>
        </row>
        <row r="2443">
          <cell r="A2443" t="str">
            <v>655700 Výnosy z realizace -A</v>
          </cell>
          <cell r="B2443"/>
          <cell r="C2443">
            <v>-135151715</v>
          </cell>
        </row>
        <row r="2444">
          <cell r="A2444" t="str">
            <v>655700 Výnosy z realizace -AFS - SD</v>
          </cell>
          <cell r="B2444"/>
          <cell r="C2444">
            <v>-135151715</v>
          </cell>
        </row>
        <row r="2445">
          <cell r="A2445" t="str">
            <v>657100 Převod výnosů z fin.u</v>
          </cell>
          <cell r="B2445"/>
          <cell r="C2445">
            <v>0</v>
          </cell>
        </row>
        <row r="2446">
          <cell r="A2446" t="str">
            <v>657100 Převod výnosů z fin.um.na techn.účet NP</v>
          </cell>
          <cell r="B2446"/>
          <cell r="C2446">
            <v>0</v>
          </cell>
        </row>
        <row r="2447">
          <cell r="A2447" t="str">
            <v>658100 Ostatní výnosy</v>
          </cell>
          <cell r="B2447"/>
          <cell r="C2447">
            <v>-18075.8</v>
          </cell>
        </row>
        <row r="2448">
          <cell r="A2448" t="str">
            <v>658100 Ostatní výnosy</v>
          </cell>
          <cell r="B2448"/>
          <cell r="C2448">
            <v>-18075.8</v>
          </cell>
        </row>
        <row r="2449">
          <cell r="A2449" t="str">
            <v>658120 Výnosy z pozemků a st</v>
          </cell>
          <cell r="B2449"/>
          <cell r="C2449">
            <v>-707782.71</v>
          </cell>
        </row>
        <row r="2450">
          <cell r="A2450" t="str">
            <v>658120 Výnosy z pozemků a staveb cizích - podnájemné</v>
          </cell>
          <cell r="B2450"/>
          <cell r="C2450">
            <v>-707782.71</v>
          </cell>
        </row>
        <row r="2451">
          <cell r="A2451" t="str">
            <v xml:space="preserve">658190 Přeplatek srážkových </v>
          </cell>
          <cell r="B2451"/>
          <cell r="C2451">
            <v>0</v>
          </cell>
        </row>
        <row r="2452">
          <cell r="A2452" t="str">
            <v>658190 Přeplatek srážkových daní</v>
          </cell>
          <cell r="B2452"/>
          <cell r="C2452">
            <v>0</v>
          </cell>
        </row>
        <row r="2453">
          <cell r="A2453" t="str">
            <v>658200 Tržby z prodeje zásob</v>
          </cell>
          <cell r="B2453"/>
          <cell r="C2453">
            <v>-55524.2</v>
          </cell>
        </row>
        <row r="2454">
          <cell r="A2454" t="str">
            <v>658200 Tržby z prodeje zásob (zdanitelné plnění)</v>
          </cell>
          <cell r="B2454"/>
          <cell r="C2454">
            <v>-55524.2</v>
          </cell>
        </row>
        <row r="2455">
          <cell r="A2455" t="str">
            <v xml:space="preserve">658210 Tržby z prodeje HM a </v>
          </cell>
          <cell r="B2455"/>
          <cell r="C2455">
            <v>-4000</v>
          </cell>
        </row>
        <row r="2456">
          <cell r="A2456" t="str">
            <v>658210 Tržby z prodeje HM a NHM (zdan. plnění)</v>
          </cell>
          <cell r="B2456"/>
          <cell r="C2456">
            <v>-4000</v>
          </cell>
        </row>
        <row r="2457">
          <cell r="A2457" t="str">
            <v xml:space="preserve">658220 Tržby z prodeje HM a </v>
          </cell>
          <cell r="B2457"/>
          <cell r="C2457">
            <v>-971860</v>
          </cell>
        </row>
        <row r="2458">
          <cell r="A2458" t="str">
            <v>658220 Tržby z prodeje HM a NHM (nezdan. plnění)</v>
          </cell>
          <cell r="B2458"/>
          <cell r="C2458">
            <v>-971860</v>
          </cell>
        </row>
        <row r="2459">
          <cell r="A2459" t="str">
            <v xml:space="preserve">658240 Tržby z přefakturace </v>
          </cell>
          <cell r="B2459"/>
          <cell r="C2459">
            <v>-102</v>
          </cell>
        </row>
        <row r="2460">
          <cell r="A2460" t="str">
            <v>658240 Tržby z přefakturace nákladů (zdan. plnění)</v>
          </cell>
          <cell r="B2460"/>
          <cell r="C2460">
            <v>-102</v>
          </cell>
        </row>
        <row r="2461">
          <cell r="A2461" t="str">
            <v>658250 Tržba - nápojový auto</v>
          </cell>
          <cell r="B2461"/>
          <cell r="C2461">
            <v>-33796</v>
          </cell>
        </row>
        <row r="2462">
          <cell r="A2462" t="str">
            <v>658250 Tržba - nápojový automat (nezdan. plnění)</v>
          </cell>
          <cell r="B2462"/>
          <cell r="C2462">
            <v>-33796</v>
          </cell>
        </row>
        <row r="2463">
          <cell r="A2463" t="str">
            <v>658300 Přijaté smluvní pokut</v>
          </cell>
          <cell r="B2463"/>
          <cell r="C2463">
            <v>0</v>
          </cell>
        </row>
        <row r="2464">
          <cell r="A2464" t="str">
            <v>658300 Přijaté smluvní pokuty a penále</v>
          </cell>
          <cell r="B2464"/>
          <cell r="C2464">
            <v>0</v>
          </cell>
        </row>
        <row r="2465">
          <cell r="A2465" t="str">
            <v>658999 Převedené výnosy</v>
          </cell>
          <cell r="B2465"/>
          <cell r="C2465">
            <v>0</v>
          </cell>
        </row>
        <row r="2466">
          <cell r="A2466" t="str">
            <v>658999 Převedené výnosy</v>
          </cell>
          <cell r="B2466"/>
          <cell r="C2466">
            <v>0</v>
          </cell>
        </row>
        <row r="2467">
          <cell r="A2467" t="str">
            <v>664205 Přírůstky hodnot  - C</v>
          </cell>
          <cell r="B2467"/>
          <cell r="C2467">
            <v>-780482.6</v>
          </cell>
        </row>
        <row r="2468">
          <cell r="A2468" t="str">
            <v>664205 Přírůstky hodnot  - CR - AFS - ost. dluhop.</v>
          </cell>
          <cell r="B2468"/>
          <cell r="C2468">
            <v>-780482.6</v>
          </cell>
        </row>
        <row r="2469">
          <cell r="A2469" t="str">
            <v>664523 Přírůstky hodnot - CR</v>
          </cell>
          <cell r="B2469"/>
          <cell r="C2469">
            <v>-337875.25</v>
          </cell>
        </row>
        <row r="2470">
          <cell r="A2470" t="str">
            <v>664523 Přírůstky hodnot - CR - AFS -inv. Fondy</v>
          </cell>
          <cell r="B2470"/>
          <cell r="C2470">
            <v>-337875.25</v>
          </cell>
        </row>
        <row r="2471">
          <cell r="A2471" t="str">
            <v>664700 Přírůstky hodnot - CR</v>
          </cell>
          <cell r="B2471"/>
          <cell r="C2471">
            <v>-345609.9</v>
          </cell>
        </row>
        <row r="2472">
          <cell r="A2472" t="str">
            <v>664700 Přírůstky hodnot - CR-AFS-SD</v>
          </cell>
          <cell r="B2472"/>
          <cell r="C2472">
            <v>-345609.9</v>
          </cell>
        </row>
        <row r="2473">
          <cell r="A2473" t="str">
            <v xml:space="preserve">730120 Náhr. nákl. z ukonč. </v>
          </cell>
          <cell r="B2473"/>
          <cell r="C2473">
            <v>3048</v>
          </cell>
        </row>
        <row r="2474">
          <cell r="A2474" t="str">
            <v>730120 Náhr. nákl. z ukonč. poj. smluv</v>
          </cell>
          <cell r="B2474"/>
          <cell r="C2474">
            <v>3048</v>
          </cell>
        </row>
        <row r="2475">
          <cell r="A2475" t="str">
            <v xml:space="preserve">730124 Náhr. nákl. z ukonč. </v>
          </cell>
          <cell r="B2475"/>
          <cell r="C2475">
            <v>289216</v>
          </cell>
        </row>
        <row r="2476">
          <cell r="A2476" t="str">
            <v>730124 Náhr. nákl. z ukonč. poj. smluv - UL</v>
          </cell>
          <cell r="B2476"/>
          <cell r="C2476">
            <v>289216</v>
          </cell>
        </row>
        <row r="2477">
          <cell r="A2477" t="str">
            <v xml:space="preserve">730125 Náhr. nákl. z ukonč. </v>
          </cell>
          <cell r="B2477"/>
          <cell r="C2477">
            <v>29448</v>
          </cell>
        </row>
        <row r="2478">
          <cell r="A2478" t="str">
            <v>730125 Náhr. nákl. z ukonč. poj. smluv - FZ</v>
          </cell>
          <cell r="B2478"/>
          <cell r="C2478">
            <v>29448</v>
          </cell>
        </row>
        <row r="2479">
          <cell r="A2479" t="str">
            <v xml:space="preserve">730170 Náhr. nákl. z ukonč. </v>
          </cell>
          <cell r="B2479"/>
          <cell r="C2479">
            <v>1750</v>
          </cell>
        </row>
        <row r="2480">
          <cell r="A2480" t="str">
            <v>730170 Náhr. nákl. z ukonč. poj. smluv - než. úraz</v>
          </cell>
          <cell r="B2480"/>
          <cell r="C2480">
            <v>1750</v>
          </cell>
        </row>
        <row r="2481">
          <cell r="A2481" t="str">
            <v>730345 Drobný hmotný a nehmo</v>
          </cell>
          <cell r="B2481"/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/>
          <cell r="C2482">
            <v>39886841.909999996</v>
          </cell>
        </row>
        <row r="2483">
          <cell r="A2483" t="str">
            <v>730346 Drobný hmotný majetek</v>
          </cell>
          <cell r="B2483"/>
          <cell r="C2483">
            <v>16139</v>
          </cell>
        </row>
        <row r="2484">
          <cell r="A2484" t="str">
            <v>730346 Drobný hmotný majetek neprovozní</v>
          </cell>
          <cell r="B2484"/>
          <cell r="C2484">
            <v>16139</v>
          </cell>
        </row>
        <row r="2485">
          <cell r="A2485" t="str">
            <v>730520 Předpis vratek pojist</v>
          </cell>
          <cell r="B2485"/>
          <cell r="C2485">
            <v>674866</v>
          </cell>
        </row>
        <row r="2486">
          <cell r="A2486" t="str">
            <v>730520 Předpis vratek pojistného plnění - Z</v>
          </cell>
          <cell r="B2486"/>
          <cell r="C2486">
            <v>674866</v>
          </cell>
        </row>
        <row r="2487">
          <cell r="A2487" t="str">
            <v>730524 Předpis vratek pojist</v>
          </cell>
          <cell r="B2487"/>
          <cell r="C2487">
            <v>618584</v>
          </cell>
        </row>
        <row r="2488">
          <cell r="A2488" t="str">
            <v>730524 Předpis vratek pojistného plnění - UL</v>
          </cell>
          <cell r="B2488"/>
          <cell r="C2488">
            <v>618584</v>
          </cell>
        </row>
        <row r="2489">
          <cell r="A2489" t="str">
            <v>730525 Předpis vratek pojist</v>
          </cell>
          <cell r="B2489"/>
          <cell r="C2489">
            <v>1713593</v>
          </cell>
        </row>
        <row r="2490">
          <cell r="A2490" t="str">
            <v>730525 Předpis vratek pojistného plnění - FZ</v>
          </cell>
          <cell r="B2490"/>
          <cell r="C2490">
            <v>1713593</v>
          </cell>
        </row>
        <row r="2491">
          <cell r="A2491" t="str">
            <v>730570 Předpis vratek pojist</v>
          </cell>
          <cell r="B2491"/>
          <cell r="C2491">
            <v>69200</v>
          </cell>
        </row>
        <row r="2492">
          <cell r="A2492" t="str">
            <v>730570 Předpis vratek pojistného plnění - U</v>
          </cell>
          <cell r="B2492"/>
          <cell r="C2492">
            <v>69200</v>
          </cell>
        </row>
        <row r="2493">
          <cell r="A2493" t="str">
            <v xml:space="preserve">739120 Náhr. nákl. z ukonč. </v>
          </cell>
          <cell r="B2493"/>
          <cell r="C2493">
            <v>-3048</v>
          </cell>
        </row>
        <row r="2494">
          <cell r="A2494" t="str">
            <v>739120 Náhr. nákl. z ukonč. poj. smluv - Ž</v>
          </cell>
          <cell r="B2494"/>
          <cell r="C2494">
            <v>-3048</v>
          </cell>
        </row>
        <row r="2495">
          <cell r="A2495" t="str">
            <v xml:space="preserve">739124 Náhr. nákl. z ukonč. </v>
          </cell>
          <cell r="B2495"/>
          <cell r="C2495">
            <v>-289216</v>
          </cell>
        </row>
        <row r="2496">
          <cell r="A2496" t="str">
            <v>739124 Náhr. nákl. z ukonč. poj. smluv - UL</v>
          </cell>
          <cell r="B2496"/>
          <cell r="C2496">
            <v>-289216</v>
          </cell>
        </row>
        <row r="2497">
          <cell r="A2497" t="str">
            <v xml:space="preserve">739125 Náhr. nákl. z ukonč. </v>
          </cell>
          <cell r="B2497"/>
          <cell r="C2497">
            <v>-29448</v>
          </cell>
        </row>
        <row r="2498">
          <cell r="A2498" t="str">
            <v>739125 Náhr. nákl. z ukonč. poj. smluv - FZ</v>
          </cell>
          <cell r="B2498"/>
          <cell r="C2498">
            <v>-29448</v>
          </cell>
        </row>
        <row r="2499">
          <cell r="A2499" t="str">
            <v xml:space="preserve">739170 Náhr. nákl. z ukonč. </v>
          </cell>
          <cell r="B2499"/>
          <cell r="C2499">
            <v>-1750</v>
          </cell>
        </row>
        <row r="2500">
          <cell r="A2500" t="str">
            <v>739170 Náhr. nákl. z ukonč. poj. smluv - než. úraz</v>
          </cell>
          <cell r="B2500"/>
          <cell r="C2500">
            <v>-1750</v>
          </cell>
        </row>
        <row r="2501">
          <cell r="A2501" t="str">
            <v>739345 PRE-Drobný hmotný maj</v>
          </cell>
          <cell r="B2501"/>
          <cell r="C2501">
            <v>-39886841.909999996</v>
          </cell>
        </row>
        <row r="2502">
          <cell r="A2502" t="str">
            <v>739345 PRE-Drobný hmotný majetek - podrozvahový účet</v>
          </cell>
          <cell r="B2502"/>
          <cell r="C2502">
            <v>-39886841.909999996</v>
          </cell>
        </row>
        <row r="2503">
          <cell r="A2503" t="str">
            <v>739346 PRE-Drobný hmotný maj</v>
          </cell>
          <cell r="B2503"/>
          <cell r="C2503">
            <v>-16139</v>
          </cell>
        </row>
        <row r="2504">
          <cell r="A2504" t="str">
            <v>739346 PRE-Drobný hmotný majetek neprovozní</v>
          </cell>
          <cell r="B2504"/>
          <cell r="C2504">
            <v>-16139</v>
          </cell>
        </row>
        <row r="2505">
          <cell r="A2505" t="str">
            <v xml:space="preserve">739520 PRE - předpis vratek </v>
          </cell>
          <cell r="B2505"/>
          <cell r="C2505">
            <v>-674866</v>
          </cell>
        </row>
        <row r="2506">
          <cell r="A2506" t="str">
            <v>739520 PRE - předpis vratek a regresů - Z</v>
          </cell>
          <cell r="B2506"/>
          <cell r="C2506">
            <v>-674866</v>
          </cell>
        </row>
        <row r="2507">
          <cell r="A2507" t="str">
            <v xml:space="preserve">739524 PRE - předpis vratek </v>
          </cell>
          <cell r="B2507"/>
          <cell r="C2507">
            <v>-618584</v>
          </cell>
        </row>
        <row r="2508">
          <cell r="A2508" t="str">
            <v>739524 PRE - předpis vratek a regresů - UL</v>
          </cell>
          <cell r="B2508"/>
          <cell r="C2508">
            <v>-618584</v>
          </cell>
        </row>
        <row r="2509">
          <cell r="A2509" t="str">
            <v xml:space="preserve">739525 PRE - předpis vratek </v>
          </cell>
          <cell r="B2509"/>
          <cell r="C2509">
            <v>-1713593</v>
          </cell>
        </row>
        <row r="2510">
          <cell r="A2510" t="str">
            <v>739525 PRE - předpis vratek a regresů - FZ</v>
          </cell>
          <cell r="B2510"/>
          <cell r="C2510">
            <v>-1713593</v>
          </cell>
        </row>
        <row r="2511">
          <cell r="A2511" t="str">
            <v xml:space="preserve">739570 PRE - předpis vratek </v>
          </cell>
          <cell r="B2511"/>
          <cell r="C2511">
            <v>-69200</v>
          </cell>
        </row>
        <row r="2512">
          <cell r="A2512" t="str">
            <v>739570 PRE - předpis vratek a regresů - U</v>
          </cell>
          <cell r="B2512"/>
          <cell r="C2512">
            <v>-69200</v>
          </cell>
        </row>
        <row r="2513">
          <cell r="A2513" t="str">
            <v>770330 Předpis záporných pro</v>
          </cell>
          <cell r="B2513"/>
          <cell r="C2513">
            <v>21450275</v>
          </cell>
        </row>
        <row r="2514">
          <cell r="A2514" t="str">
            <v>770330 Předpis záporných provizí</v>
          </cell>
          <cell r="B2514"/>
          <cell r="C2514">
            <v>21450275</v>
          </cell>
        </row>
        <row r="2515">
          <cell r="A2515" t="str">
            <v>770340 Záporné provize - akt</v>
          </cell>
          <cell r="B2515"/>
          <cell r="C2515">
            <v>1766551</v>
          </cell>
        </row>
        <row r="2516">
          <cell r="A2516" t="str">
            <v>770340 Záporné provize - aktivní smlouvy o zprostředkován</v>
          </cell>
          <cell r="B2516"/>
          <cell r="C2516">
            <v>1766551</v>
          </cell>
        </row>
        <row r="2517">
          <cell r="A2517" t="str">
            <v>779330 Záporná provize násle</v>
          </cell>
          <cell r="B2517"/>
          <cell r="C2517">
            <v>-21450275</v>
          </cell>
        </row>
        <row r="2518">
          <cell r="A2518" t="str">
            <v>779330 Záporná provize následná - externí NP</v>
          </cell>
          <cell r="B2518"/>
          <cell r="C2518">
            <v>-21450275</v>
          </cell>
        </row>
        <row r="2519">
          <cell r="A2519" t="str">
            <v>779340 Záporná provize - akt</v>
          </cell>
          <cell r="B2519"/>
          <cell r="C2519">
            <v>-1766551</v>
          </cell>
        </row>
        <row r="2520">
          <cell r="A2520" t="str">
            <v>779340 Záporná provize - aktivní smlouvy o zprostředkován</v>
          </cell>
          <cell r="B2520"/>
          <cell r="C2520">
            <v>-1766551</v>
          </cell>
        </row>
        <row r="2521">
          <cell r="A2521" t="str">
            <v>780302 Odepsané pohledávky z</v>
          </cell>
          <cell r="B2521"/>
          <cell r="C2521">
            <v>168000</v>
          </cell>
        </row>
        <row r="2522">
          <cell r="A2522" t="str">
            <v>780302 Odepsané pohledávky za zprostředkovateli</v>
          </cell>
          <cell r="B2522"/>
          <cell r="C2522">
            <v>168000</v>
          </cell>
        </row>
        <row r="2523">
          <cell r="A2523" t="str">
            <v>780328 Odepsané pohledávky z</v>
          </cell>
          <cell r="B2523"/>
          <cell r="C2523">
            <v>816559</v>
          </cell>
        </row>
        <row r="2524">
          <cell r="A2524" t="str">
            <v>780328 Odepsané pohledávky z dod.-odběr.styku</v>
          </cell>
          <cell r="B2524"/>
          <cell r="C2524">
            <v>816559</v>
          </cell>
        </row>
        <row r="2525">
          <cell r="A2525" t="str">
            <v>780354 Odepsané pohledávky z</v>
          </cell>
          <cell r="B2525"/>
          <cell r="C2525">
            <v>593600</v>
          </cell>
        </row>
        <row r="2526">
          <cell r="A2526" t="str">
            <v>780354 Odepsané pohledávky za zaměstnanci</v>
          </cell>
          <cell r="B2526"/>
          <cell r="C2526">
            <v>593600</v>
          </cell>
        </row>
        <row r="2527">
          <cell r="A2527" t="str">
            <v>789302 Odepsané pohledávky z</v>
          </cell>
          <cell r="B2527"/>
          <cell r="C2527">
            <v>-168000</v>
          </cell>
        </row>
        <row r="2528">
          <cell r="A2528" t="str">
            <v>789302 Odepsané pohledávky za zprostředkovateli</v>
          </cell>
          <cell r="B2528"/>
          <cell r="C2528">
            <v>-168000</v>
          </cell>
        </row>
        <row r="2529">
          <cell r="A2529" t="str">
            <v>789328 Odepsané pohledávky z</v>
          </cell>
          <cell r="B2529"/>
          <cell r="C2529">
            <v>-816559</v>
          </cell>
        </row>
        <row r="2530">
          <cell r="A2530" t="str">
            <v>789328 Odepsané pohledávky z dod.-odběr.styku</v>
          </cell>
          <cell r="B2530"/>
          <cell r="C2530">
            <v>-816559</v>
          </cell>
        </row>
        <row r="2531">
          <cell r="A2531" t="str">
            <v>789354 Odepsané pohledávky z</v>
          </cell>
          <cell r="B2531"/>
          <cell r="C2531">
            <v>-593600</v>
          </cell>
        </row>
        <row r="2532">
          <cell r="A2532" t="str">
            <v>789354 Odepsané pohledávky za zaměstnanci</v>
          </cell>
          <cell r="B2532"/>
          <cell r="C2532">
            <v>-593600</v>
          </cell>
        </row>
        <row r="2533">
          <cell r="A2533" t="str">
            <v>A K T I V A   CELKEM :</v>
          </cell>
          <cell r="B2533"/>
          <cell r="C2533">
            <v>29276442549.57</v>
          </cell>
        </row>
        <row r="2534">
          <cell r="A2534" t="str">
            <v>A K T I V A   CELKEM :</v>
          </cell>
          <cell r="B2534"/>
          <cell r="C2534">
            <v>29276442549.57</v>
          </cell>
        </row>
        <row r="2535">
          <cell r="A2535" t="str">
            <v>Běžné účty</v>
          </cell>
          <cell r="B2535"/>
          <cell r="C2535">
            <v>34631325.979999997</v>
          </cell>
        </row>
        <row r="2536">
          <cell r="A2536" t="str">
            <v>Běžné účty                              (235)</v>
          </cell>
          <cell r="B2536"/>
          <cell r="C2536">
            <v>34631325.979999997</v>
          </cell>
        </row>
        <row r="2537">
          <cell r="A2537" t="str">
            <v>Cenné papíry s pevným výnose</v>
          </cell>
          <cell r="B2537"/>
          <cell r="C2537">
            <v>19648411495.139999</v>
          </cell>
        </row>
        <row r="2538">
          <cell r="A2538" t="str">
            <v>Cenné papíry s pevným výnosem           (122)</v>
          </cell>
          <cell r="B2538"/>
          <cell r="C2538">
            <v>19648411495.139999</v>
          </cell>
        </row>
        <row r="2539">
          <cell r="A2539" t="str">
            <v>Cenné papíry s proměnlivým v</v>
          </cell>
          <cell r="B2539"/>
          <cell r="C2539">
            <v>207833988.80000001</v>
          </cell>
        </row>
        <row r="2540">
          <cell r="A2540" t="str">
            <v>Cenné papíry s proměnlivým výnosem      (121)</v>
          </cell>
          <cell r="B2540"/>
          <cell r="C2540">
            <v>207833988.80000001</v>
          </cell>
        </row>
        <row r="2541">
          <cell r="A2541" t="str">
            <v>Cestovné</v>
          </cell>
          <cell r="B2541"/>
          <cell r="C2541">
            <v>2598.42</v>
          </cell>
        </row>
        <row r="2542">
          <cell r="A2542" t="str">
            <v>Cestovné</v>
          </cell>
          <cell r="B2542"/>
          <cell r="C2542">
            <v>2598.42</v>
          </cell>
        </row>
        <row r="2543">
          <cell r="A2543" t="str">
            <v xml:space="preserve">Cestovní náklady - pořízení </v>
          </cell>
          <cell r="B2543"/>
          <cell r="C2543">
            <v>4374.5200000000004</v>
          </cell>
        </row>
        <row r="2544">
          <cell r="A2544" t="str">
            <v xml:space="preserve">Cestovní náklady - pořízení </v>
          </cell>
          <cell r="B2544"/>
          <cell r="C2544">
            <v>364339.15</v>
          </cell>
        </row>
        <row r="2545">
          <cell r="A2545" t="str">
            <v>Cestovní náklady - pořízení NP</v>
          </cell>
          <cell r="B2545"/>
          <cell r="C2545">
            <v>4374.5200000000004</v>
          </cell>
        </row>
        <row r="2546">
          <cell r="A2546" t="str">
            <v>Cestovní náklady - pořízení ŽP</v>
          </cell>
          <cell r="B2546"/>
          <cell r="C2546">
            <v>364339.15</v>
          </cell>
        </row>
        <row r="2547">
          <cell r="A2547" t="str">
            <v xml:space="preserve">Daň z příjmu                </v>
          </cell>
          <cell r="B2547"/>
          <cell r="C2547">
            <v>49985483.479999997</v>
          </cell>
        </row>
        <row r="2548">
          <cell r="A2548" t="str">
            <v>Daň z příjmu                            (371)</v>
          </cell>
          <cell r="B2548"/>
          <cell r="C2548">
            <v>49985483.479999997</v>
          </cell>
        </row>
        <row r="2549">
          <cell r="A2549" t="str">
            <v>Daň z příjmů z běžné činnost</v>
          </cell>
          <cell r="B2549"/>
          <cell r="C2549">
            <v>-594700</v>
          </cell>
        </row>
        <row r="2550">
          <cell r="A2550" t="str">
            <v>Daň z příjmů z běžné činnost</v>
          </cell>
          <cell r="B2550"/>
          <cell r="C2550">
            <v>0</v>
          </cell>
        </row>
        <row r="2551">
          <cell r="A2551" t="str">
            <v>Daň z příjmů z běžné činnosti-odložená  (572)</v>
          </cell>
          <cell r="B2551"/>
          <cell r="C2551">
            <v>0</v>
          </cell>
        </row>
        <row r="2552">
          <cell r="A2552" t="str">
            <v>Daň z příjmů z běžné činnosti-splatná   (571)</v>
          </cell>
          <cell r="B2552"/>
          <cell r="C2552">
            <v>-594700</v>
          </cell>
        </row>
        <row r="2553">
          <cell r="A2553" t="str">
            <v xml:space="preserve">Daně a poplatky             </v>
          </cell>
          <cell r="B2553"/>
          <cell r="C2553">
            <v>183306.16</v>
          </cell>
        </row>
        <row r="2554">
          <cell r="A2554" t="str">
            <v>Daně a poplatky                         (562)</v>
          </cell>
          <cell r="B2554"/>
          <cell r="C2554">
            <v>183306.16</v>
          </cell>
        </row>
        <row r="2555">
          <cell r="A2555" t="str">
            <v>Depozita při pasívním zajišt</v>
          </cell>
          <cell r="B2555"/>
          <cell r="C2555">
            <v>-719402571.60000002</v>
          </cell>
        </row>
        <row r="2556">
          <cell r="A2556" t="str">
            <v>Depozita při pasívním zajištění celkem</v>
          </cell>
          <cell r="B2556"/>
          <cell r="C2556">
            <v>-719402571.60000002</v>
          </cell>
        </row>
        <row r="2557">
          <cell r="A2557" t="str">
            <v>Depozita u bank</v>
          </cell>
          <cell r="B2557"/>
          <cell r="C2557">
            <v>2102306897.26</v>
          </cell>
        </row>
        <row r="2558">
          <cell r="A2558" t="str">
            <v>Depozita u bank                         (126)</v>
          </cell>
          <cell r="B2558"/>
          <cell r="C2558">
            <v>2102306897.26</v>
          </cell>
        </row>
        <row r="2559">
          <cell r="A2559" t="str">
            <v>DHM - pořízení ŽP</v>
          </cell>
          <cell r="B2559"/>
          <cell r="C2559">
            <v>63184.55</v>
          </cell>
        </row>
        <row r="2560">
          <cell r="A2560" t="str">
            <v>DHM - pořízení ŽP</v>
          </cell>
          <cell r="B2560"/>
          <cell r="C2560">
            <v>63184.55</v>
          </cell>
        </row>
        <row r="2561">
          <cell r="A2561" t="str">
            <v>Dohadné položky aktivní</v>
          </cell>
          <cell r="B2561"/>
          <cell r="C2561">
            <v>112073863.84999999</v>
          </cell>
        </row>
        <row r="2562">
          <cell r="A2562" t="str">
            <v>Dohadné položky aktivní                 (397)</v>
          </cell>
          <cell r="B2562"/>
          <cell r="C2562">
            <v>112073863.84999999</v>
          </cell>
        </row>
        <row r="2563">
          <cell r="A2563" t="str">
            <v xml:space="preserve">Dohadné položky pasívní     </v>
          </cell>
          <cell r="B2563"/>
          <cell r="C2563">
            <v>-84875216.909999996</v>
          </cell>
        </row>
        <row r="2564">
          <cell r="A2564" t="str">
            <v>Dohadné položky pasívní                 (398)</v>
          </cell>
          <cell r="B2564"/>
          <cell r="C2564">
            <v>-84875216.909999996</v>
          </cell>
        </row>
        <row r="2565">
          <cell r="A2565" t="str">
            <v>Fin.umís.v inv.sp.,inv.fonde</v>
          </cell>
          <cell r="B2565"/>
          <cell r="C2565">
            <v>1508279671.3900001</v>
          </cell>
        </row>
        <row r="2566">
          <cell r="A2566" t="str">
            <v>Fin.umís.v inv.sp.,inv.fondech a ve sdr (123)</v>
          </cell>
          <cell r="B2566"/>
          <cell r="C2566">
            <v>1508279671.3900001</v>
          </cell>
        </row>
        <row r="2567">
          <cell r="A2567" t="str">
            <v>Finanč.umíst.v podn.3.osob a</v>
          </cell>
          <cell r="B2567"/>
          <cell r="C2567">
            <v>301897026.98000002</v>
          </cell>
        </row>
        <row r="2568">
          <cell r="A2568" t="str">
            <v>Finanč.umíst.v podn.3.osob a ost.dlouh.pohl.</v>
          </cell>
          <cell r="B2568"/>
          <cell r="C2568">
            <v>301897026.98000002</v>
          </cell>
        </row>
        <row r="2569">
          <cell r="A2569" t="str">
            <v>Finanční umístění jménem poj</v>
          </cell>
          <cell r="B2569"/>
          <cell r="C2569">
            <v>3072417020.23</v>
          </cell>
        </row>
        <row r="2570">
          <cell r="A2570" t="str">
            <v>Finanční umístění jménem pojištěných</v>
          </cell>
          <cell r="B2570"/>
          <cell r="C2570">
            <v>3072417020.23</v>
          </cell>
        </row>
        <row r="2571">
          <cell r="A2571" t="str">
            <v>Fondy ze zisku a převedené v</v>
          </cell>
          <cell r="B2571"/>
          <cell r="C2571">
            <v>-328033234.80000001</v>
          </cell>
        </row>
        <row r="2572">
          <cell r="A2572" t="str">
            <v>Fondy ze zisku a převedené výsledky</v>
          </cell>
          <cell r="B2572"/>
          <cell r="C2572">
            <v>-328033234.80000001</v>
          </cell>
        </row>
        <row r="2573">
          <cell r="A2573" t="str">
            <v>Hmotný majetek neodpisovaný</v>
          </cell>
          <cell r="B2573"/>
          <cell r="C2573">
            <v>1280485</v>
          </cell>
        </row>
        <row r="2574">
          <cell r="A2574" t="str">
            <v>Hmotný majetek neodpisovaný             (222)</v>
          </cell>
          <cell r="B2574"/>
          <cell r="C2574">
            <v>1280485</v>
          </cell>
        </row>
        <row r="2575">
          <cell r="A2575" t="str">
            <v>Hmotný movitý majetek celkem</v>
          </cell>
          <cell r="B2575"/>
          <cell r="C2575">
            <v>63174855.329999998</v>
          </cell>
        </row>
        <row r="2576">
          <cell r="A2576" t="str">
            <v>Hmotný movitý majetek celkem</v>
          </cell>
          <cell r="B2576"/>
          <cell r="C2576">
            <v>63174855.329999998</v>
          </cell>
        </row>
        <row r="2577">
          <cell r="A2577" t="str">
            <v>Hospodářský výsledek netechn</v>
          </cell>
          <cell r="B2577"/>
          <cell r="C2577">
            <v>29358950.82</v>
          </cell>
        </row>
        <row r="2578">
          <cell r="A2578" t="str">
            <v>Hospodářský výsledek netechnický</v>
          </cell>
          <cell r="B2578"/>
          <cell r="C2578">
            <v>29358950.82</v>
          </cell>
        </row>
        <row r="2579">
          <cell r="A2579" t="str">
            <v>Hospodářský výsledek technic</v>
          </cell>
          <cell r="B2579"/>
          <cell r="C2579">
            <v>-900650591.75999999</v>
          </cell>
        </row>
        <row r="2580">
          <cell r="A2580" t="str">
            <v>Hospodářský výsledek technický</v>
          </cell>
          <cell r="B2580"/>
          <cell r="C2580">
            <v>-900650591.75999999</v>
          </cell>
        </row>
        <row r="2581">
          <cell r="A2581" t="str">
            <v>HV běžného účetního období-z</v>
          </cell>
          <cell r="B2581"/>
          <cell r="C2581">
            <v>-871301640.94000006</v>
          </cell>
        </row>
        <row r="2582">
          <cell r="A2582" t="str">
            <v>HV běžného účetního období-zisk</v>
          </cell>
          <cell r="B2582"/>
          <cell r="C2582">
            <v>-871301640.94000006</v>
          </cell>
        </row>
        <row r="2583">
          <cell r="A2583" t="str">
            <v>Jiné pokladní hodnoty</v>
          </cell>
          <cell r="B2583"/>
          <cell r="C2583">
            <v>50480</v>
          </cell>
        </row>
        <row r="2584">
          <cell r="A2584" t="str">
            <v>Jiné pokladní hodnoty                   (232)</v>
          </cell>
          <cell r="B2584"/>
          <cell r="C2584">
            <v>50480</v>
          </cell>
        </row>
        <row r="2585">
          <cell r="A2585" t="str">
            <v>Jiné provozní náklady</v>
          </cell>
          <cell r="B2585"/>
          <cell r="C2585">
            <v>39608</v>
          </cell>
        </row>
        <row r="2586">
          <cell r="A2586" t="str">
            <v>Jiné provozní náklady</v>
          </cell>
          <cell r="B2586"/>
          <cell r="C2586">
            <v>39608</v>
          </cell>
        </row>
        <row r="2587">
          <cell r="A2587" t="str">
            <v>Movitý majetek</v>
          </cell>
          <cell r="B2587"/>
          <cell r="C2587">
            <v>115783465.3</v>
          </cell>
        </row>
        <row r="2588">
          <cell r="A2588" t="str">
            <v>Movitý majetek                          (211)</v>
          </cell>
          <cell r="B2588"/>
          <cell r="C2588">
            <v>115783465.3</v>
          </cell>
        </row>
        <row r="2589">
          <cell r="A2589" t="str">
            <v>Movitý majetek - neprovozní</v>
          </cell>
          <cell r="B2589"/>
          <cell r="C2589">
            <v>50619745.600000001</v>
          </cell>
        </row>
        <row r="2590">
          <cell r="A2590" t="str">
            <v>Movitý majetek - neprovozní</v>
          </cell>
          <cell r="B2590"/>
          <cell r="C2590">
            <v>50619745.600000001</v>
          </cell>
        </row>
        <row r="2591">
          <cell r="A2591" t="str">
            <v>Movitý majetek - provozní</v>
          </cell>
          <cell r="B2591"/>
          <cell r="C2591">
            <v>65163719.700000003</v>
          </cell>
        </row>
        <row r="2592">
          <cell r="A2592" t="str">
            <v>Movitý majetek - provozní</v>
          </cell>
          <cell r="B2592"/>
          <cell r="C2592">
            <v>65163719.700000003</v>
          </cell>
        </row>
        <row r="2593">
          <cell r="A2593" t="str">
            <v>Movitý majetek (211100)</v>
          </cell>
          <cell r="B2593"/>
          <cell r="C2593">
            <v>30796351</v>
          </cell>
        </row>
        <row r="2594">
          <cell r="A2594" t="str">
            <v>Movitý majetek (211100)</v>
          </cell>
          <cell r="B2594"/>
          <cell r="C2594">
            <v>30796351</v>
          </cell>
        </row>
        <row r="2595">
          <cell r="A2595" t="str">
            <v>Mzdové náklady - pořízení NP</v>
          </cell>
          <cell r="B2595"/>
          <cell r="C2595">
            <v>397884</v>
          </cell>
        </row>
        <row r="2596">
          <cell r="A2596" t="str">
            <v>Mzdové náklady - pořízení NP</v>
          </cell>
          <cell r="B2596"/>
          <cell r="C2596">
            <v>397884</v>
          </cell>
        </row>
        <row r="2597">
          <cell r="A2597" t="str">
            <v>Mzdové náklady - pořízení ŽP</v>
          </cell>
          <cell r="B2597"/>
          <cell r="C2597">
            <v>30107512</v>
          </cell>
        </row>
        <row r="2598">
          <cell r="A2598" t="str">
            <v>Mzdové náklady - pořízení ŽP</v>
          </cell>
          <cell r="B2598"/>
          <cell r="C2598">
            <v>30107512</v>
          </cell>
        </row>
        <row r="2599">
          <cell r="A2599" t="str">
            <v>Náklady na finanční umístění</v>
          </cell>
          <cell r="B2599"/>
          <cell r="C2599">
            <v>149908546.97</v>
          </cell>
        </row>
        <row r="2600">
          <cell r="A2600" t="str">
            <v>Náklady na finanční umístění</v>
          </cell>
          <cell r="B2600"/>
          <cell r="C2600">
            <v>611660.36</v>
          </cell>
        </row>
        <row r="2601">
          <cell r="A2601" t="str">
            <v>Náklady na finanční umístění            (535)</v>
          </cell>
          <cell r="B2601"/>
          <cell r="C2601">
            <v>149908546.97</v>
          </cell>
        </row>
        <row r="2602">
          <cell r="A2602" t="str">
            <v>Náklady na finanční umístění            (551)</v>
          </cell>
          <cell r="B2602"/>
          <cell r="C2602">
            <v>611660.36</v>
          </cell>
        </row>
        <row r="2603">
          <cell r="A2603" t="str">
            <v>Náklady na interní asset man</v>
          </cell>
          <cell r="B2603"/>
          <cell r="C2603">
            <v>1480574.52</v>
          </cell>
        </row>
        <row r="2604">
          <cell r="A2604" t="str">
            <v>Náklady na interní asset management</v>
          </cell>
          <cell r="B2604"/>
          <cell r="C2604">
            <v>1480574.52</v>
          </cell>
        </row>
        <row r="2605">
          <cell r="A2605" t="str">
            <v>Náklady na PU NP netto</v>
          </cell>
          <cell r="B2605"/>
          <cell r="C2605">
            <v>29419756.670000002</v>
          </cell>
        </row>
        <row r="2606">
          <cell r="A2606" t="str">
            <v>Náklady na PU NP netto</v>
          </cell>
          <cell r="B2606"/>
          <cell r="C2606">
            <v>29419756.670000002</v>
          </cell>
        </row>
        <row r="2607">
          <cell r="A2607" t="str">
            <v>Náklady na PU NP očištěné ce</v>
          </cell>
          <cell r="B2607"/>
          <cell r="C2607">
            <v>186502698.21000001</v>
          </cell>
        </row>
        <row r="2608">
          <cell r="A2608" t="str">
            <v>Náklady na PU NP očištěné celkem</v>
          </cell>
          <cell r="B2608"/>
          <cell r="C2608">
            <v>186502698.21000001</v>
          </cell>
        </row>
        <row r="2609">
          <cell r="A2609" t="str">
            <v>Náklady na PU ŽP netto</v>
          </cell>
          <cell r="B2609"/>
          <cell r="C2609">
            <v>3557874589.48</v>
          </cell>
        </row>
        <row r="2610">
          <cell r="A2610" t="str">
            <v>Náklady na PU ŽP netto</v>
          </cell>
          <cell r="B2610"/>
          <cell r="C2610">
            <v>3557874589.48</v>
          </cell>
        </row>
        <row r="2611">
          <cell r="A2611" t="str">
            <v>Náklady na PU ŽP očištěné ce</v>
          </cell>
          <cell r="B2611"/>
          <cell r="C2611">
            <v>8909064494.7299995</v>
          </cell>
        </row>
        <row r="2612">
          <cell r="A2612" t="str">
            <v>Náklady na PU ŽP očištěné celkem</v>
          </cell>
          <cell r="B2612"/>
          <cell r="C2612">
            <v>8909064494.7299995</v>
          </cell>
        </row>
        <row r="2613">
          <cell r="A2613" t="str">
            <v>Náklady na realizaci fin.umí</v>
          </cell>
          <cell r="B2613"/>
          <cell r="C2613">
            <v>145230661.31</v>
          </cell>
        </row>
        <row r="2614">
          <cell r="A2614" t="str">
            <v>Náklady na realizaci fin.umístění       (555)</v>
          </cell>
          <cell r="B2614"/>
          <cell r="C2614">
            <v>145230661.31</v>
          </cell>
        </row>
        <row r="2615">
          <cell r="A2615" t="str">
            <v>Náklady na realizaci finančn</v>
          </cell>
          <cell r="B2615"/>
          <cell r="C2615">
            <v>720712291.46000004</v>
          </cell>
        </row>
        <row r="2616">
          <cell r="A2616" t="str">
            <v>Náklady na realizaci finančního umístění(538)</v>
          </cell>
          <cell r="B2616"/>
          <cell r="C2616">
            <v>720712291.46000004</v>
          </cell>
        </row>
        <row r="2617">
          <cell r="A2617" t="str">
            <v>Náklady příštích období</v>
          </cell>
          <cell r="B2617"/>
          <cell r="C2617">
            <v>1614267709.97</v>
          </cell>
        </row>
        <row r="2618">
          <cell r="A2618" t="str">
            <v>Náklady příštích období                 (391)</v>
          </cell>
          <cell r="B2618"/>
          <cell r="C2618">
            <v>1614267709.97</v>
          </cell>
        </row>
        <row r="2619">
          <cell r="A2619" t="str">
            <v>Nehmotný majetek celkem</v>
          </cell>
          <cell r="B2619"/>
          <cell r="C2619">
            <v>58126398</v>
          </cell>
        </row>
        <row r="2620">
          <cell r="A2620" t="str">
            <v>Nehmotný majetek celkem</v>
          </cell>
          <cell r="B2620"/>
          <cell r="C2620">
            <v>58126398</v>
          </cell>
        </row>
        <row r="2621">
          <cell r="A2621" t="str">
            <v xml:space="preserve">Nepřímé daně a poplatky     </v>
          </cell>
          <cell r="B2621"/>
          <cell r="C2621">
            <v>-1155.3499999999999</v>
          </cell>
        </row>
        <row r="2622">
          <cell r="A2622" t="str">
            <v>Nepřímé daně a poplatky                 (373)</v>
          </cell>
          <cell r="B2622"/>
          <cell r="C2622">
            <v>-1155.3499999999999</v>
          </cell>
        </row>
        <row r="2623">
          <cell r="A2623" t="str">
            <v>Nepřiřazené účty HK celkem:</v>
          </cell>
          <cell r="B2623"/>
          <cell r="C2623">
            <v>-10000</v>
          </cell>
        </row>
        <row r="2624">
          <cell r="A2624" t="str">
            <v>Nepřiřazené účty HK celkem:</v>
          </cell>
          <cell r="B2624"/>
          <cell r="C2624">
            <v>-10000</v>
          </cell>
        </row>
        <row r="2625">
          <cell r="A2625" t="str">
            <v xml:space="preserve">Nerozdělený zisk z minulých </v>
          </cell>
          <cell r="B2625"/>
          <cell r="C2625">
            <v>-163795538.87</v>
          </cell>
        </row>
        <row r="2626">
          <cell r="A2626" t="str">
            <v>Nerozdělený zisk z minulých let         (413)</v>
          </cell>
          <cell r="B2626"/>
          <cell r="C2626">
            <v>-163795538.87</v>
          </cell>
        </row>
        <row r="2627">
          <cell r="A2627" t="str">
            <v>Netechnický účet-netechnické</v>
          </cell>
          <cell r="B2627"/>
          <cell r="C2627">
            <v>180577094.44</v>
          </cell>
        </row>
        <row r="2628">
          <cell r="A2628" t="str">
            <v>Netechnický účet-netechnické</v>
          </cell>
          <cell r="B2628"/>
          <cell r="C2628">
            <v>-151218143.62</v>
          </cell>
        </row>
        <row r="2629">
          <cell r="A2629" t="str">
            <v>Netechnický účet-netechnické náklady celkem</v>
          </cell>
          <cell r="B2629"/>
          <cell r="C2629">
            <v>180577094.44</v>
          </cell>
        </row>
        <row r="2630">
          <cell r="A2630" t="str">
            <v>Netechnický účet-netechnické výnosy celkem</v>
          </cell>
          <cell r="B2630"/>
          <cell r="C2630">
            <v>-151218143.62</v>
          </cell>
        </row>
        <row r="2631">
          <cell r="A2631" t="str">
            <v>Nkl. př. obd. - ostatní přec</v>
          </cell>
          <cell r="B2631"/>
          <cell r="C2631">
            <v>21888020.379999999</v>
          </cell>
        </row>
        <row r="2632">
          <cell r="A2632" t="str">
            <v>Nkl. př. obd. - ostatní přechodné účty</v>
          </cell>
          <cell r="B2632"/>
          <cell r="C2632">
            <v>21888020.379999999</v>
          </cell>
        </row>
        <row r="2633">
          <cell r="A2633" t="str">
            <v>Nkl. př. obd. - pořizovací n</v>
          </cell>
          <cell r="B2633"/>
          <cell r="C2633">
            <v>1592379689.5899999</v>
          </cell>
        </row>
        <row r="2634">
          <cell r="A2634" t="str">
            <v>Nkl. př. obd. - pořizovací náklady na p. s.</v>
          </cell>
          <cell r="B2634"/>
          <cell r="C2634">
            <v>1592379689.5899999</v>
          </cell>
        </row>
        <row r="2635">
          <cell r="A2635" t="str">
            <v>Nové účty VIG 01/2009</v>
          </cell>
          <cell r="B2635"/>
          <cell r="C2635">
            <v>809534991.99000001</v>
          </cell>
        </row>
        <row r="2636">
          <cell r="A2636" t="str">
            <v>Nové účty VIG 01/2009</v>
          </cell>
          <cell r="B2636"/>
          <cell r="C2636">
            <v>-13325968.109999999</v>
          </cell>
        </row>
        <row r="2637">
          <cell r="A2637" t="str">
            <v>Nové účty VIG 01/2009</v>
          </cell>
          <cell r="B2637"/>
          <cell r="C2637">
            <v>265060274.75999999</v>
          </cell>
        </row>
        <row r="2638">
          <cell r="A2638" t="str">
            <v>Nové účty VIG 01/2009</v>
          </cell>
          <cell r="B2638"/>
          <cell r="C2638">
            <v>45304097.359999999</v>
          </cell>
        </row>
        <row r="2639">
          <cell r="A2639" t="str">
            <v>Nové účty VIG 01/2009</v>
          </cell>
          <cell r="B2639"/>
          <cell r="C2639">
            <v>-308871613.49000001</v>
          </cell>
        </row>
        <row r="2640">
          <cell r="A2640" t="str">
            <v>Nové účty VIG 01/2009</v>
          </cell>
          <cell r="B2640"/>
          <cell r="C2640">
            <v>-274662308.35000002</v>
          </cell>
        </row>
        <row r="2641">
          <cell r="A2641" t="str">
            <v>Nové účty VIG 01/2009</v>
          </cell>
          <cell r="B2641"/>
          <cell r="C2641">
            <v>-480735119.44999999</v>
          </cell>
        </row>
        <row r="2642">
          <cell r="A2642" t="str">
            <v>Nové účty VIG 01/2009</v>
          </cell>
          <cell r="B2642"/>
          <cell r="C2642">
            <v>-613579.54</v>
          </cell>
        </row>
        <row r="2643">
          <cell r="A2643" t="str">
            <v>Nové účty VIG 01/2009</v>
          </cell>
          <cell r="B2643"/>
          <cell r="C2643">
            <v>-1118357.8500000001</v>
          </cell>
        </row>
        <row r="2644">
          <cell r="A2644" t="str">
            <v>Nové účty VIG 01/2009</v>
          </cell>
          <cell r="B2644"/>
          <cell r="C2644">
            <v>809534991.99000001</v>
          </cell>
        </row>
        <row r="2645">
          <cell r="A2645" t="str">
            <v>Nové účty VIG 01/2009</v>
          </cell>
          <cell r="B2645"/>
          <cell r="C2645">
            <v>-13325968.109999999</v>
          </cell>
        </row>
        <row r="2646">
          <cell r="A2646" t="str">
            <v>Nové účty VIG 01/2009</v>
          </cell>
          <cell r="B2646"/>
          <cell r="C2646">
            <v>265060274.75999999</v>
          </cell>
        </row>
        <row r="2647">
          <cell r="A2647" t="str">
            <v>Nové účty VIG 01/2009</v>
          </cell>
          <cell r="B2647"/>
          <cell r="C2647">
            <v>45304097.359999999</v>
          </cell>
        </row>
        <row r="2648">
          <cell r="A2648" t="str">
            <v>Nové účty VIG 01/2009</v>
          </cell>
          <cell r="B2648"/>
          <cell r="C2648">
            <v>-308871613.49000001</v>
          </cell>
        </row>
        <row r="2649">
          <cell r="A2649" t="str">
            <v>Nové účty VIG 01/2009</v>
          </cell>
          <cell r="B2649"/>
          <cell r="C2649">
            <v>-274662308.35000002</v>
          </cell>
        </row>
        <row r="2650">
          <cell r="A2650" t="str">
            <v>Nové účty VIG 01/2009</v>
          </cell>
          <cell r="B2650"/>
          <cell r="C2650">
            <v>-480735119.44999999</v>
          </cell>
        </row>
        <row r="2651">
          <cell r="A2651" t="str">
            <v>Nové účty VIG 01/2009</v>
          </cell>
          <cell r="B2651"/>
          <cell r="C2651">
            <v>-613579.54</v>
          </cell>
        </row>
        <row r="2652">
          <cell r="A2652" t="str">
            <v>Nové účty VIG 01/2009</v>
          </cell>
          <cell r="B2652"/>
          <cell r="C2652">
            <v>-1118357.8500000001</v>
          </cell>
        </row>
        <row r="2653">
          <cell r="A2653" t="str">
            <v>Oceňovací rozdíly z majetkov</v>
          </cell>
          <cell r="B2653"/>
          <cell r="C2653">
            <v>-41945665.329999998</v>
          </cell>
        </row>
        <row r="2654">
          <cell r="A2654" t="str">
            <v>Oceňovací rozdíly z majetkových účastí  (404)</v>
          </cell>
          <cell r="B2654"/>
          <cell r="C2654">
            <v>-41945665.329999998</v>
          </cell>
        </row>
        <row r="2655">
          <cell r="A2655" t="str">
            <v>Odložená daňová pohledávka</v>
          </cell>
          <cell r="B2655"/>
          <cell r="C2655">
            <v>3486861.44</v>
          </cell>
        </row>
        <row r="2656">
          <cell r="A2656" t="str">
            <v>Odložená daňová pohledávka              (377)</v>
          </cell>
          <cell r="B2656"/>
          <cell r="C2656">
            <v>3486861.44</v>
          </cell>
        </row>
        <row r="2657">
          <cell r="A2657" t="str">
            <v xml:space="preserve">Odložený daňový závazek     </v>
          </cell>
          <cell r="B2657"/>
          <cell r="C2657">
            <v>-16564701.48</v>
          </cell>
        </row>
        <row r="2658">
          <cell r="A2658" t="str">
            <v>Odložený daňový závazek                 (377)</v>
          </cell>
          <cell r="B2658"/>
          <cell r="C2658">
            <v>-16564701.48</v>
          </cell>
        </row>
        <row r="2659">
          <cell r="A2659" t="str">
            <v>Oprávky k hmotnému majetku</v>
          </cell>
          <cell r="B2659"/>
          <cell r="C2659">
            <v>-15266920.07</v>
          </cell>
        </row>
        <row r="2660">
          <cell r="A2660" t="str">
            <v>Oprávky k hmotnému majetku              (108)</v>
          </cell>
          <cell r="B2660"/>
          <cell r="C2660">
            <v>-15266920.07</v>
          </cell>
        </row>
        <row r="2661">
          <cell r="A2661" t="str">
            <v>Oprávky k nehmotnému majetku</v>
          </cell>
          <cell r="B2661"/>
          <cell r="C2661">
            <v>-271026369.29000002</v>
          </cell>
        </row>
        <row r="2662">
          <cell r="A2662" t="str">
            <v>Oprávky k nehmotnému majetku            (208)</v>
          </cell>
          <cell r="B2662"/>
          <cell r="C2662">
            <v>-271026369.29000002</v>
          </cell>
        </row>
        <row r="2663">
          <cell r="A2663" t="str">
            <v>Oprávky k neprovoznímu majet</v>
          </cell>
          <cell r="B2663"/>
          <cell r="C2663">
            <v>-25116679.27</v>
          </cell>
        </row>
        <row r="2664">
          <cell r="A2664" t="str">
            <v>Oprávky k neprovoznímu majetku</v>
          </cell>
          <cell r="B2664"/>
          <cell r="C2664">
            <v>-25116679.27</v>
          </cell>
        </row>
        <row r="2665">
          <cell r="A2665" t="str">
            <v>Oprávky k odpisovanému hmotn</v>
          </cell>
          <cell r="B2665"/>
          <cell r="C2665">
            <v>-53889094.969999999</v>
          </cell>
        </row>
        <row r="2666">
          <cell r="A2666" t="str">
            <v>Oprávky k odpisovanému hmotnému majetku (218)</v>
          </cell>
          <cell r="B2666"/>
          <cell r="C2666">
            <v>-53889094.969999999</v>
          </cell>
        </row>
        <row r="2667">
          <cell r="A2667" t="str">
            <v>Oprávky k provoznímu majetku</v>
          </cell>
          <cell r="B2667"/>
          <cell r="C2667">
            <v>-28772415.699999999</v>
          </cell>
        </row>
        <row r="2668">
          <cell r="A2668" t="str">
            <v>Oprávky k provoznímu majetku</v>
          </cell>
          <cell r="B2668"/>
          <cell r="C2668">
            <v>-28772415.699999999</v>
          </cell>
        </row>
        <row r="2669">
          <cell r="A2669" t="str">
            <v>Opravné položky (309) k pohl</v>
          </cell>
          <cell r="B2669"/>
          <cell r="C2669">
            <v>-113263297.84999999</v>
          </cell>
        </row>
        <row r="2670">
          <cell r="A2670" t="str">
            <v>Opravné položky (309) k pohl. z poj. a zaj.</v>
          </cell>
          <cell r="B2670"/>
          <cell r="C2670">
            <v>-113263297.84999999</v>
          </cell>
        </row>
        <row r="2671">
          <cell r="A2671" t="str">
            <v>Opravné položky (pasiva) k z</v>
          </cell>
          <cell r="B2671"/>
          <cell r="C2671">
            <v>-132182</v>
          </cell>
        </row>
        <row r="2672">
          <cell r="A2672" t="str">
            <v>Opravné položky (pasiva) k zam. a inst.</v>
          </cell>
          <cell r="B2672"/>
          <cell r="C2672">
            <v>-132182</v>
          </cell>
        </row>
        <row r="2673">
          <cell r="A2673" t="str">
            <v>Osobní náklady</v>
          </cell>
          <cell r="B2673"/>
          <cell r="C2673">
            <v>1289125.77</v>
          </cell>
        </row>
        <row r="2674">
          <cell r="A2674" t="str">
            <v>Osobní náklady</v>
          </cell>
          <cell r="B2674"/>
          <cell r="C2674">
            <v>1289125.77</v>
          </cell>
        </row>
        <row r="2675">
          <cell r="A2675" t="str">
            <v>Ost.pohl.z přímého pojištění</v>
          </cell>
          <cell r="B2675"/>
          <cell r="C2675">
            <v>16060947.35</v>
          </cell>
        </row>
        <row r="2676">
          <cell r="A2676" t="str">
            <v>Ost.pohl.z přímého pojištění a zajišť.  (308)</v>
          </cell>
          <cell r="B2676"/>
          <cell r="C2676">
            <v>16060947.35</v>
          </cell>
        </row>
        <row r="2677">
          <cell r="A2677" t="str">
            <v>Ost.záv. z přímého pojištění</v>
          </cell>
          <cell r="B2677"/>
          <cell r="C2677">
            <v>72</v>
          </cell>
        </row>
        <row r="2678">
          <cell r="A2678" t="str">
            <v>Ost.záv. z přímého pojištění a zajištění(338)</v>
          </cell>
          <cell r="B2678"/>
          <cell r="C2678">
            <v>72</v>
          </cell>
        </row>
        <row r="2679">
          <cell r="A2679" t="str">
            <v>Ostatní (brutto) technické r</v>
          </cell>
          <cell r="B2679"/>
          <cell r="C2679">
            <v>-103551346.06999999</v>
          </cell>
        </row>
        <row r="2680">
          <cell r="A2680" t="str">
            <v>Ostatní (brutto) technické rezervy</v>
          </cell>
          <cell r="B2680"/>
          <cell r="C2680">
            <v>-103551346.06999999</v>
          </cell>
        </row>
        <row r="2681">
          <cell r="A2681" t="str">
            <v>Ostatní aktiva celkem</v>
          </cell>
          <cell r="B2681"/>
          <cell r="C2681">
            <v>0</v>
          </cell>
        </row>
        <row r="2682">
          <cell r="A2682" t="str">
            <v>Ostatní aktiva celkem</v>
          </cell>
          <cell r="B2682"/>
          <cell r="C2682">
            <v>0</v>
          </cell>
        </row>
        <row r="2683">
          <cell r="A2683" t="str">
            <v xml:space="preserve">Ostatní daně a poplatky     </v>
          </cell>
          <cell r="B2683"/>
          <cell r="C2683">
            <v>-1536032</v>
          </cell>
        </row>
        <row r="2684">
          <cell r="A2684" t="str">
            <v>Ostatní daně a poplatky                 (372)</v>
          </cell>
          <cell r="B2684"/>
          <cell r="C2684">
            <v>-1536032</v>
          </cell>
        </row>
        <row r="2685">
          <cell r="A2685" t="str">
            <v>Ostatní finanční umístění</v>
          </cell>
          <cell r="B2685"/>
          <cell r="C2685">
            <v>11978723.77</v>
          </cell>
        </row>
        <row r="2686">
          <cell r="A2686" t="str">
            <v>Ostatní finanční umístění               (127)</v>
          </cell>
          <cell r="B2686"/>
          <cell r="C2686">
            <v>11978723.77</v>
          </cell>
        </row>
        <row r="2687">
          <cell r="A2687" t="str">
            <v>Ostatní finanční umístění ce</v>
          </cell>
          <cell r="B2687"/>
          <cell r="C2687">
            <v>23478810776.360001</v>
          </cell>
        </row>
        <row r="2688">
          <cell r="A2688" t="str">
            <v>Ostatní finanční umístění celkem</v>
          </cell>
          <cell r="B2688"/>
          <cell r="C2688">
            <v>23478810776.360001</v>
          </cell>
        </row>
        <row r="2689">
          <cell r="A2689" t="str">
            <v xml:space="preserve">Ostatní fondy               </v>
          </cell>
          <cell r="B2689"/>
          <cell r="C2689">
            <v>-6445670.7999999998</v>
          </cell>
        </row>
        <row r="2690">
          <cell r="A2690" t="str">
            <v>Ostatní fondy                           (412)</v>
          </cell>
          <cell r="B2690"/>
          <cell r="C2690">
            <v>-6445670.7999999998</v>
          </cell>
        </row>
        <row r="2691">
          <cell r="A2691" t="str">
            <v>Ostatní hmotný majetek odepi</v>
          </cell>
          <cell r="B2691"/>
          <cell r="C2691">
            <v>34367368.700000003</v>
          </cell>
        </row>
        <row r="2692">
          <cell r="A2692" t="str">
            <v>Ostatní hmotný majetek odepisovaný</v>
          </cell>
          <cell r="B2692"/>
          <cell r="C2692">
            <v>34367368.700000003</v>
          </cell>
        </row>
        <row r="2693">
          <cell r="A2693" t="str">
            <v xml:space="preserve">Ostatní majetkové účasti    </v>
          </cell>
          <cell r="B2693"/>
          <cell r="C2693">
            <v>301897026.98000002</v>
          </cell>
        </row>
        <row r="2694">
          <cell r="A2694" t="str">
            <v>Ostatní majetkové účasti                (117)</v>
          </cell>
          <cell r="B2694"/>
          <cell r="C2694">
            <v>301897026.98000002</v>
          </cell>
        </row>
        <row r="2695">
          <cell r="A2695" t="str">
            <v xml:space="preserve">Ostatní náklady             </v>
          </cell>
          <cell r="B2695"/>
          <cell r="C2695">
            <v>32996898.649999999</v>
          </cell>
        </row>
        <row r="2696">
          <cell r="A2696" t="str">
            <v>Ostatní náklady                         (558)</v>
          </cell>
          <cell r="B2696"/>
          <cell r="C2696">
            <v>32996898.649999999</v>
          </cell>
        </row>
        <row r="2697">
          <cell r="A2697" t="str">
            <v>Ostatní náklady - pořízení N</v>
          </cell>
          <cell r="B2697"/>
          <cell r="C2697">
            <v>9128</v>
          </cell>
        </row>
        <row r="2698">
          <cell r="A2698" t="str">
            <v>Ostatní náklady - pořízení NP</v>
          </cell>
          <cell r="B2698"/>
          <cell r="C2698">
            <v>9128</v>
          </cell>
        </row>
        <row r="2699">
          <cell r="A2699" t="str">
            <v>Ostatní náklady - pořízení Ž</v>
          </cell>
          <cell r="B2699"/>
          <cell r="C2699">
            <v>3479835.77</v>
          </cell>
        </row>
        <row r="2700">
          <cell r="A2700" t="str">
            <v>Ostatní náklady - pořízení ŽP</v>
          </cell>
          <cell r="B2700"/>
          <cell r="C2700">
            <v>3479835.77</v>
          </cell>
        </row>
        <row r="2701">
          <cell r="A2701" t="str">
            <v>Ostatní pohledávky</v>
          </cell>
          <cell r="B2701"/>
          <cell r="C2701">
            <v>4147152.48</v>
          </cell>
        </row>
        <row r="2702">
          <cell r="A2702" t="str">
            <v>Ostatní pohledávky                      (328)</v>
          </cell>
          <cell r="B2702"/>
          <cell r="C2702">
            <v>4147152.48</v>
          </cell>
        </row>
        <row r="2703">
          <cell r="A2703" t="str">
            <v>Ostatní pohledávky celkem</v>
          </cell>
          <cell r="B2703"/>
          <cell r="C2703">
            <v>9334800.5700000003</v>
          </cell>
        </row>
        <row r="2704">
          <cell r="A2704" t="str">
            <v>Ostatní pohledávky celkem</v>
          </cell>
          <cell r="B2704"/>
          <cell r="C2704">
            <v>9334800.5700000003</v>
          </cell>
        </row>
        <row r="2705">
          <cell r="A2705" t="str">
            <v>Ostatní pokladní hodnoty</v>
          </cell>
          <cell r="B2705"/>
          <cell r="C2705">
            <v>50480</v>
          </cell>
        </row>
        <row r="2706">
          <cell r="A2706" t="str">
            <v>Ostatní pokladní hodnoty</v>
          </cell>
          <cell r="B2706"/>
          <cell r="C2706">
            <v>50480</v>
          </cell>
        </row>
        <row r="2707">
          <cell r="A2707" t="str">
            <v>Ostatní technické náklady NP</v>
          </cell>
          <cell r="B2707"/>
          <cell r="C2707">
            <v>9395640.0099999998</v>
          </cell>
        </row>
        <row r="2708">
          <cell r="A2708" t="str">
            <v>Ostatní technické náklady NP            (518)</v>
          </cell>
          <cell r="B2708"/>
          <cell r="C2708">
            <v>9395640.0099999998</v>
          </cell>
        </row>
        <row r="2709">
          <cell r="A2709" t="str">
            <v>Ostatní technické náklady ŽP</v>
          </cell>
          <cell r="B2709"/>
          <cell r="C2709">
            <v>80056082.939999998</v>
          </cell>
        </row>
        <row r="2710">
          <cell r="A2710" t="str">
            <v>Ostatní technické náklady ŽP            (547)</v>
          </cell>
          <cell r="B2710"/>
          <cell r="C2710">
            <v>80056082.939999998</v>
          </cell>
        </row>
        <row r="2711">
          <cell r="A2711" t="str">
            <v xml:space="preserve">Ostatní technické rezervy   </v>
          </cell>
          <cell r="B2711"/>
          <cell r="C2711">
            <v>-103551346.06999999</v>
          </cell>
        </row>
        <row r="2712">
          <cell r="A2712" t="str">
            <v>Ostatní technické rezervy               (449)</v>
          </cell>
          <cell r="B2712"/>
          <cell r="C2712">
            <v>-103551346.06999999</v>
          </cell>
        </row>
        <row r="2713">
          <cell r="A2713" t="str">
            <v xml:space="preserve">Ostatní technické výnosy    </v>
          </cell>
          <cell r="B2713"/>
          <cell r="C2713">
            <v>-11089744.060000001</v>
          </cell>
        </row>
        <row r="2714">
          <cell r="A2714" t="str">
            <v xml:space="preserve">Ostatní technické výnosy    </v>
          </cell>
          <cell r="B2714"/>
          <cell r="C2714">
            <v>-84414724.450000003</v>
          </cell>
        </row>
        <row r="2715">
          <cell r="A2715" t="str">
            <v>Ostatní technické výnosy                (618)</v>
          </cell>
          <cell r="B2715"/>
          <cell r="C2715">
            <v>-11089744.060000001</v>
          </cell>
        </row>
        <row r="2716">
          <cell r="A2716" t="str">
            <v>Ostatní technické výnosy                (647)</v>
          </cell>
          <cell r="B2716"/>
          <cell r="C2716">
            <v>-84414724.450000003</v>
          </cell>
        </row>
        <row r="2717">
          <cell r="A2717" t="str">
            <v xml:space="preserve">Ostatní výnosy              </v>
          </cell>
          <cell r="B2717"/>
          <cell r="C2717">
            <v>-1791140.71</v>
          </cell>
        </row>
        <row r="2718">
          <cell r="A2718" t="str">
            <v>Ostatní výnosy                          (658)</v>
          </cell>
          <cell r="B2718"/>
          <cell r="C2718">
            <v>-1791140.71</v>
          </cell>
        </row>
        <row r="2719">
          <cell r="A2719" t="str">
            <v xml:space="preserve">Ostatní závazky             </v>
          </cell>
          <cell r="B2719"/>
          <cell r="C2719">
            <v>-574979.85</v>
          </cell>
        </row>
        <row r="2720">
          <cell r="A2720" t="str">
            <v>Ostatní závazky                         (369)</v>
          </cell>
          <cell r="B2720"/>
          <cell r="C2720">
            <v>-574979.85</v>
          </cell>
        </row>
        <row r="2721">
          <cell r="A2721" t="str">
            <v>Ostatní závazky celkem</v>
          </cell>
          <cell r="B2721"/>
          <cell r="C2721">
            <v>-3527312.68</v>
          </cell>
        </row>
        <row r="2722">
          <cell r="A2722" t="str">
            <v>Ostatní závazky celkem</v>
          </cell>
          <cell r="B2722"/>
          <cell r="C2722">
            <v>-3527312.68</v>
          </cell>
        </row>
        <row r="2723">
          <cell r="A2723" t="str">
            <v>Ostatní závazky vůči zaměstn</v>
          </cell>
          <cell r="B2723"/>
          <cell r="C2723">
            <v>-6549.47</v>
          </cell>
        </row>
        <row r="2724">
          <cell r="A2724" t="str">
            <v>Ostatní závazky vůči zaměstnancům       (353)</v>
          </cell>
          <cell r="B2724"/>
          <cell r="C2724">
            <v>-6549.47</v>
          </cell>
        </row>
        <row r="2725">
          <cell r="A2725" t="str">
            <v>P A S Í V A  CELKEM:</v>
          </cell>
          <cell r="B2725"/>
          <cell r="C2725">
            <v>-29276442549.57</v>
          </cell>
        </row>
        <row r="2726">
          <cell r="A2726" t="str">
            <v>P A S Í V A  CELKEM:</v>
          </cell>
          <cell r="B2726"/>
          <cell r="C2726">
            <v>-29276442549.57</v>
          </cell>
        </row>
        <row r="2727">
          <cell r="A2727" t="str">
            <v>PHM - pořízení ŽP</v>
          </cell>
          <cell r="B2727"/>
          <cell r="C2727">
            <v>1237113.69</v>
          </cell>
        </row>
        <row r="2728">
          <cell r="A2728" t="str">
            <v>PHM - pořízení ŽP</v>
          </cell>
          <cell r="B2728"/>
          <cell r="C2728">
            <v>1237113.69</v>
          </cell>
        </row>
        <row r="2729">
          <cell r="A2729" t="str">
            <v>Podíl zaj.na použ.rez.na poj</v>
          </cell>
          <cell r="B2729"/>
          <cell r="C2729">
            <v>28464006</v>
          </cell>
        </row>
        <row r="2730">
          <cell r="A2730" t="str">
            <v>Podíl zaj.na použ.rez.na poj</v>
          </cell>
          <cell r="B2730"/>
          <cell r="C2730">
            <v>14823636</v>
          </cell>
        </row>
        <row r="2731">
          <cell r="A2731" t="str">
            <v>Podíl zaj.na použ.rez.na poj.jin.obd.NP (606)</v>
          </cell>
          <cell r="B2731"/>
          <cell r="C2731">
            <v>28464006</v>
          </cell>
        </row>
        <row r="2732">
          <cell r="A2732" t="str">
            <v>Podíl zaj.na použ.rez.na poj.jin.obd.ŽP (624)</v>
          </cell>
          <cell r="B2732"/>
          <cell r="C2732">
            <v>14823636</v>
          </cell>
        </row>
        <row r="2733">
          <cell r="A2733" t="str">
            <v>Podíl zaj.na tv.rez.na poj.j</v>
          </cell>
          <cell r="B2733"/>
          <cell r="C2733">
            <v>-28364598</v>
          </cell>
        </row>
        <row r="2734">
          <cell r="A2734" t="str">
            <v>Podíl zaj.na tv.rez.na poj.j</v>
          </cell>
          <cell r="B2734"/>
          <cell r="C2734">
            <v>-12693554</v>
          </cell>
        </row>
        <row r="2735">
          <cell r="A2735" t="str">
            <v>Podíl zaj.na tv.rez.na poj.jin.obd.NP   (506)</v>
          </cell>
          <cell r="B2735"/>
          <cell r="C2735">
            <v>-28364598</v>
          </cell>
        </row>
        <row r="2736">
          <cell r="A2736" t="str">
            <v>Podíl zaj.na tv.rez.na poj.jiných obd.ŽP(524)</v>
          </cell>
          <cell r="B2736"/>
          <cell r="C2736">
            <v>-12693554</v>
          </cell>
        </row>
        <row r="2737">
          <cell r="A2737" t="str">
            <v>Podíl zajišť. na tvorbě reze</v>
          </cell>
          <cell r="B2737"/>
          <cell r="C2737">
            <v>-95497841.590000004</v>
          </cell>
        </row>
        <row r="2738">
          <cell r="A2738" t="str">
            <v>Podíl zajišť. na tvorbě rezervy na PU NP(504)</v>
          </cell>
          <cell r="B2738"/>
          <cell r="C2738">
            <v>-95497841.590000004</v>
          </cell>
        </row>
        <row r="2739">
          <cell r="A2739" t="str">
            <v>Podíl zajišť.na nákladech na</v>
          </cell>
          <cell r="B2739"/>
          <cell r="C2739">
            <v>-89873583.909999996</v>
          </cell>
        </row>
        <row r="2740">
          <cell r="A2740" t="str">
            <v>Podíl zajišť.na nákladech na</v>
          </cell>
          <cell r="B2740"/>
          <cell r="C2740">
            <v>-322489654.82999998</v>
          </cell>
        </row>
        <row r="2741">
          <cell r="A2741" t="str">
            <v>Podíl zajišť.na nákladech na PU NP      (502)</v>
          </cell>
          <cell r="B2741"/>
          <cell r="C2741">
            <v>-89873583.909999996</v>
          </cell>
        </row>
        <row r="2742">
          <cell r="A2742" t="str">
            <v>Podíl zajišť.na nákladech na PU ŽP      (522)</v>
          </cell>
          <cell r="B2742"/>
          <cell r="C2742">
            <v>-322489654.82999998</v>
          </cell>
        </row>
        <row r="2743">
          <cell r="A2743" t="str">
            <v>Podíl zajišť.na použ.ost.tec</v>
          </cell>
          <cell r="B2743"/>
          <cell r="C2743">
            <v>277797216.01999998</v>
          </cell>
        </row>
        <row r="2744">
          <cell r="A2744" t="str">
            <v>Podíl zajišť.na použ.ost.techn.rezerv NP(608)</v>
          </cell>
          <cell r="B2744"/>
          <cell r="C2744">
            <v>277797216.01999998</v>
          </cell>
        </row>
        <row r="2745">
          <cell r="A2745" t="str">
            <v xml:space="preserve">Podíl zajišť.na použ.rez.na </v>
          </cell>
          <cell r="B2745"/>
          <cell r="C2745">
            <v>83785402.870000005</v>
          </cell>
        </row>
        <row r="2746">
          <cell r="A2746" t="str">
            <v xml:space="preserve">Podíl zajišť.na použ.rez.na </v>
          </cell>
          <cell r="B2746"/>
          <cell r="C2746">
            <v>308118060.87</v>
          </cell>
        </row>
        <row r="2747">
          <cell r="A2747" t="str">
            <v>Podíl zajišť.na použ.rez.na poj.pl. ŽP  (626)</v>
          </cell>
          <cell r="B2747"/>
          <cell r="C2747">
            <v>308118060.87</v>
          </cell>
        </row>
        <row r="2748">
          <cell r="A2748" t="str">
            <v>Podíl zajišť.na použ.rez.na poj.pl.NP   (604)</v>
          </cell>
          <cell r="B2748"/>
          <cell r="C2748">
            <v>83785402.870000005</v>
          </cell>
        </row>
        <row r="2749">
          <cell r="A2749" t="str">
            <v>Podíl zajišť.na tv.ost.techn</v>
          </cell>
          <cell r="B2749"/>
          <cell r="C2749">
            <v>-153111325.22</v>
          </cell>
        </row>
        <row r="2750">
          <cell r="A2750" t="str">
            <v>Podíl zajišť.na tv.ost.techn.rezerv NP  (508)</v>
          </cell>
          <cell r="B2750"/>
          <cell r="C2750">
            <v>-153111325.22</v>
          </cell>
        </row>
        <row r="2751">
          <cell r="A2751" t="str">
            <v>Podíl zajišť.na tvorbě rezer</v>
          </cell>
          <cell r="B2751"/>
          <cell r="C2751">
            <v>-392423926.91000003</v>
          </cell>
        </row>
        <row r="2752">
          <cell r="A2752" t="str">
            <v>Podíl zajišť.na tvorbě rezervy na PU ŽP (526)</v>
          </cell>
          <cell r="B2752"/>
          <cell r="C2752">
            <v>-392423926.91000003</v>
          </cell>
        </row>
        <row r="2753">
          <cell r="A2753" t="str">
            <v>Podíl zajišťov.na prémiích a</v>
          </cell>
          <cell r="B2753"/>
          <cell r="C2753">
            <v>-274401025.92000002</v>
          </cell>
        </row>
        <row r="2754">
          <cell r="A2754" t="str">
            <v>Podíl zajišťov.na prémiích a slevách NP (515)</v>
          </cell>
          <cell r="B2754"/>
          <cell r="C2754">
            <v>-274401025.92000002</v>
          </cell>
        </row>
        <row r="2755">
          <cell r="A2755" t="str">
            <v xml:space="preserve">Podíly na ziscích           </v>
          </cell>
          <cell r="B2755"/>
          <cell r="C2755">
            <v>-294409.09999999998</v>
          </cell>
        </row>
        <row r="2756">
          <cell r="A2756" t="str">
            <v>Podíly na ziscích                       (616)</v>
          </cell>
          <cell r="B2756"/>
          <cell r="C2756">
            <v>-294409.09999999998</v>
          </cell>
        </row>
        <row r="2757">
          <cell r="A2757" t="str">
            <v>Pohl.z fin.umístění jménem p</v>
          </cell>
          <cell r="B2757"/>
          <cell r="C2757">
            <v>3072417020.23</v>
          </cell>
        </row>
        <row r="2758">
          <cell r="A2758" t="str">
            <v>Pohl.z fin.umístění jménem pojištěných  (141)</v>
          </cell>
          <cell r="B2758"/>
          <cell r="C2758">
            <v>3072417020.23</v>
          </cell>
        </row>
        <row r="2759">
          <cell r="A2759" t="str">
            <v>Pohl.z přímého pojištění za</v>
          </cell>
          <cell r="B2759"/>
          <cell r="C2759">
            <v>141155149.44999999</v>
          </cell>
        </row>
        <row r="2760">
          <cell r="A2760" t="str">
            <v>Pohl.z přímého pojištění za pojistníky  (301)</v>
          </cell>
          <cell r="B2760"/>
          <cell r="C2760">
            <v>141155149.44999999</v>
          </cell>
        </row>
        <row r="2761">
          <cell r="A2761" t="str">
            <v>Pohl.za zaměs.a inst.soc. a</v>
          </cell>
          <cell r="B2761"/>
          <cell r="C2761">
            <v>282538.36</v>
          </cell>
        </row>
        <row r="2762">
          <cell r="A2762" t="str">
            <v>Pohl.za zaměs.a inst.soc. a zdrav. poj. celk.</v>
          </cell>
          <cell r="B2762"/>
          <cell r="C2762">
            <v>282538.36</v>
          </cell>
        </row>
        <row r="2763">
          <cell r="A2763" t="str">
            <v>Pohl.za zprostředkovateli(ma</v>
          </cell>
          <cell r="B2763"/>
          <cell r="C2763">
            <v>19218685.800000001</v>
          </cell>
        </row>
        <row r="2764">
          <cell r="A2764" t="str">
            <v>Pohl.za zprostředkovateli(makléři)      (302)</v>
          </cell>
          <cell r="B2764"/>
          <cell r="C2764">
            <v>19218685.800000001</v>
          </cell>
        </row>
        <row r="2765">
          <cell r="A2765" t="str">
            <v>Pohledávky při operacích zaj</v>
          </cell>
          <cell r="B2765"/>
          <cell r="C2765">
            <v>407368500.89999998</v>
          </cell>
        </row>
        <row r="2766">
          <cell r="A2766" t="str">
            <v>Pohledávky při operacích zajištění      (303)</v>
          </cell>
          <cell r="B2766"/>
          <cell r="C2766">
            <v>407368500.89999998</v>
          </cell>
        </row>
        <row r="2767">
          <cell r="A2767" t="str">
            <v>Pohledávky z přímého poj.a z</v>
          </cell>
          <cell r="B2767"/>
          <cell r="C2767">
            <v>470539985.64999998</v>
          </cell>
        </row>
        <row r="2768">
          <cell r="A2768" t="str">
            <v>Pohledávky z přímého poj.a zajištění celkem</v>
          </cell>
          <cell r="B2768"/>
          <cell r="C2768">
            <v>470539985.64999998</v>
          </cell>
        </row>
        <row r="2769">
          <cell r="A2769" t="str">
            <v>Pohledávky za zaměstnanci</v>
          </cell>
          <cell r="B2769"/>
          <cell r="C2769">
            <v>282538.36</v>
          </cell>
        </row>
        <row r="2770">
          <cell r="A2770" t="str">
            <v>Pohledávky za zaměstnanci               (354)</v>
          </cell>
          <cell r="B2770"/>
          <cell r="C2770">
            <v>282538.36</v>
          </cell>
        </row>
        <row r="2771">
          <cell r="A2771" t="str">
            <v xml:space="preserve">Pojistná plnění NP          </v>
          </cell>
          <cell r="B2771"/>
          <cell r="C2771">
            <v>118778412.41</v>
          </cell>
        </row>
        <row r="2772">
          <cell r="A2772" t="str">
            <v>Pojistná plnění NP                   (501100)</v>
          </cell>
          <cell r="B2772"/>
          <cell r="C2772">
            <v>118778412.41</v>
          </cell>
        </row>
        <row r="2773">
          <cell r="A2773" t="str">
            <v>Pojistná plnění NP brutto ce</v>
          </cell>
          <cell r="B2773"/>
          <cell r="C2773">
            <v>119293340.58</v>
          </cell>
        </row>
        <row r="2774">
          <cell r="A2774" t="str">
            <v>Pojistná plnění NP brutto celkem</v>
          </cell>
          <cell r="B2774"/>
          <cell r="C2774">
            <v>119293340.58</v>
          </cell>
        </row>
        <row r="2775">
          <cell r="A2775" t="str">
            <v xml:space="preserve">Pojistná plnění ŽP          </v>
          </cell>
          <cell r="B2775"/>
          <cell r="C2775">
            <v>3854594647.29</v>
          </cell>
        </row>
        <row r="2776">
          <cell r="A2776" t="str">
            <v>Pojistná plnění ŽP            (521100-521200)</v>
          </cell>
          <cell r="B2776"/>
          <cell r="C2776">
            <v>3854594647.29</v>
          </cell>
        </row>
        <row r="2777">
          <cell r="A2777" t="str">
            <v>Pojistná plnění ŽP brutto ce</v>
          </cell>
          <cell r="B2777"/>
          <cell r="C2777">
            <v>3880364244.3099999</v>
          </cell>
        </row>
        <row r="2778">
          <cell r="A2778" t="str">
            <v>Pojistná plnění ŽP brutto celkem</v>
          </cell>
          <cell r="B2778"/>
          <cell r="C2778">
            <v>3880364244.3099999</v>
          </cell>
        </row>
        <row r="2779">
          <cell r="A2779" t="str">
            <v>Pojistné neživotního pojiště</v>
          </cell>
          <cell r="B2779"/>
          <cell r="C2779">
            <v>-85495162.159999996</v>
          </cell>
        </row>
        <row r="2780">
          <cell r="A2780" t="str">
            <v>Pojistné neživotního pojištění netto celkem</v>
          </cell>
          <cell r="B2780"/>
          <cell r="C2780">
            <v>-85495162.159999996</v>
          </cell>
        </row>
        <row r="2781">
          <cell r="A2781" t="str">
            <v xml:space="preserve">Pojistné prémie a slevy NP  </v>
          </cell>
          <cell r="B2781"/>
          <cell r="C2781">
            <v>275645981.18000001</v>
          </cell>
        </row>
        <row r="2782">
          <cell r="A2782" t="str">
            <v>Pojistné prémie a slevy NP              (514)</v>
          </cell>
          <cell r="B2782"/>
          <cell r="C2782">
            <v>275645981.18000001</v>
          </cell>
        </row>
        <row r="2783">
          <cell r="A2783" t="str">
            <v xml:space="preserve">Pojistné prémie a slevy ŽP  </v>
          </cell>
          <cell r="B2783"/>
          <cell r="C2783">
            <v>154867472.97</v>
          </cell>
        </row>
        <row r="2784">
          <cell r="A2784" t="str">
            <v>Pojistné prémie a slevy ŽP              (536)</v>
          </cell>
          <cell r="B2784"/>
          <cell r="C2784">
            <v>154867472.97</v>
          </cell>
        </row>
        <row r="2785">
          <cell r="A2785" t="str">
            <v>Pojistné životního pojištění</v>
          </cell>
          <cell r="B2785"/>
          <cell r="C2785">
            <v>-5219787637.0500002</v>
          </cell>
        </row>
        <row r="2786">
          <cell r="A2786" t="str">
            <v>Pojistné životního pojištění netto celkem</v>
          </cell>
          <cell r="B2786"/>
          <cell r="C2786">
            <v>-5219787637.0500002</v>
          </cell>
        </row>
        <row r="2787">
          <cell r="A2787" t="str">
            <v>Pokladna</v>
          </cell>
          <cell r="B2787"/>
          <cell r="C2787">
            <v>41281.25</v>
          </cell>
        </row>
        <row r="2788">
          <cell r="A2788" t="str">
            <v>Pokladna                                (231)</v>
          </cell>
          <cell r="B2788"/>
          <cell r="C2788">
            <v>41281.25</v>
          </cell>
        </row>
        <row r="2789">
          <cell r="A2789" t="str">
            <v>Pokladní hodn.a ost.fin.hodn</v>
          </cell>
          <cell r="B2789"/>
          <cell r="C2789">
            <v>34723087.229999997</v>
          </cell>
        </row>
        <row r="2790">
          <cell r="A2790" t="str">
            <v>Pokladní hodn.a ost.fin.hodnoty celkem</v>
          </cell>
          <cell r="B2790"/>
          <cell r="C2790">
            <v>34723087.229999997</v>
          </cell>
        </row>
        <row r="2791">
          <cell r="A2791" t="str">
            <v>Pořízení - budovy</v>
          </cell>
          <cell r="B2791"/>
          <cell r="C2791">
            <v>9208</v>
          </cell>
        </row>
        <row r="2792">
          <cell r="A2792" t="str">
            <v>Pořízení - budovy</v>
          </cell>
          <cell r="B2792"/>
          <cell r="C2792">
            <v>9208</v>
          </cell>
        </row>
        <row r="2793">
          <cell r="A2793" t="str">
            <v>Pořízení - hmotný majetek -</v>
          </cell>
          <cell r="B2793"/>
          <cell r="C2793">
            <v>1347197.6</v>
          </cell>
        </row>
        <row r="2794">
          <cell r="A2794" t="str">
            <v>Pořízení - hmotný majetek - nepřiřazené účty</v>
          </cell>
          <cell r="B2794"/>
          <cell r="C2794">
            <v>1347197.6</v>
          </cell>
        </row>
        <row r="2795">
          <cell r="A2795" t="str">
            <v>Pořízení - software acquired</v>
          </cell>
          <cell r="B2795"/>
          <cell r="C2795">
            <v>507849</v>
          </cell>
        </row>
        <row r="2796">
          <cell r="A2796" t="str">
            <v>Pořízení - software acquired</v>
          </cell>
          <cell r="B2796"/>
          <cell r="C2796">
            <v>507849</v>
          </cell>
        </row>
        <row r="2797">
          <cell r="A2797" t="str">
            <v>Pořízení majetku celkem</v>
          </cell>
          <cell r="B2797"/>
          <cell r="C2797">
            <v>1864254.6</v>
          </cell>
        </row>
        <row r="2798">
          <cell r="A2798" t="str">
            <v>Pořízení majetku celkem</v>
          </cell>
          <cell r="B2798"/>
          <cell r="C2798">
            <v>1864254.6</v>
          </cell>
        </row>
        <row r="2799">
          <cell r="A2799" t="str">
            <v>Pořízení nehmotného a hmotné</v>
          </cell>
          <cell r="B2799"/>
          <cell r="C2799">
            <v>1864254.6</v>
          </cell>
        </row>
        <row r="2800">
          <cell r="A2800" t="str">
            <v>Pořízení nehmotného a hmotného majetku  (221)</v>
          </cell>
          <cell r="B2800"/>
          <cell r="C2800">
            <v>1864254.6</v>
          </cell>
        </row>
        <row r="2801">
          <cell r="A2801" t="str">
            <v xml:space="preserve">Pořizov.náklady na pojistné </v>
          </cell>
          <cell r="B2801"/>
          <cell r="C2801">
            <v>613023588.12</v>
          </cell>
        </row>
        <row r="2802">
          <cell r="A2802" t="str">
            <v>Pořizov.náklady na pojistné smlouvy ŽP  (532)</v>
          </cell>
          <cell r="B2802"/>
          <cell r="C2802">
            <v>613023588.12</v>
          </cell>
        </row>
        <row r="2803">
          <cell r="A2803" t="str">
            <v xml:space="preserve">Pořizovací nákl.na pojistné </v>
          </cell>
          <cell r="B2803"/>
          <cell r="C2803">
            <v>842017.65</v>
          </cell>
        </row>
        <row r="2804">
          <cell r="A2804" t="str">
            <v>Pořizovací nákl.na pojistné smlouvy NP  (511)</v>
          </cell>
          <cell r="B2804"/>
          <cell r="C2804">
            <v>842017.65</v>
          </cell>
        </row>
        <row r="2805">
          <cell r="A2805" t="str">
            <v>Poskyt.zál.na pořízení hm.a</v>
          </cell>
          <cell r="B2805"/>
          <cell r="C2805">
            <v>0</v>
          </cell>
        </row>
        <row r="2806">
          <cell r="A2806" t="str">
            <v>Poskyt.zál.na pořízení hm.a nehmot.maj  (222)</v>
          </cell>
          <cell r="B2806"/>
          <cell r="C2806">
            <v>0</v>
          </cell>
        </row>
        <row r="2807">
          <cell r="A2807" t="str">
            <v>Poskytnuté provozní zálohy</v>
          </cell>
          <cell r="B2807"/>
          <cell r="C2807">
            <v>5186049.09</v>
          </cell>
        </row>
        <row r="2808">
          <cell r="A2808" t="str">
            <v>Poskytnuté provozní zálohy              (327)</v>
          </cell>
          <cell r="B2808"/>
          <cell r="C2808">
            <v>5186049.09</v>
          </cell>
        </row>
        <row r="2809">
          <cell r="A2809" t="str">
            <v>Poskytnuté zálohy - hmotný m</v>
          </cell>
          <cell r="B2809"/>
          <cell r="C2809">
            <v>0</v>
          </cell>
        </row>
        <row r="2810">
          <cell r="A2810" t="str">
            <v>Poskytnuté zálohy - hmotný majetek</v>
          </cell>
          <cell r="B2810"/>
          <cell r="C2810">
            <v>0</v>
          </cell>
        </row>
        <row r="2811">
          <cell r="A2811" t="str">
            <v>Použití jiné tech.rezervy NP</v>
          </cell>
          <cell r="B2811"/>
          <cell r="C2811">
            <v>-279042171.27999997</v>
          </cell>
        </row>
        <row r="2812">
          <cell r="A2812" t="str">
            <v>Použití jiné tech.rezervy NP:</v>
          </cell>
          <cell r="B2812"/>
          <cell r="C2812">
            <v>-279042171.27999997</v>
          </cell>
        </row>
        <row r="2813">
          <cell r="A2813" t="str">
            <v>Použití jiné tech.rezervy ŽP</v>
          </cell>
          <cell r="B2813"/>
          <cell r="C2813">
            <v>0</v>
          </cell>
        </row>
        <row r="2814">
          <cell r="A2814" t="str">
            <v>Použití jiné tech.rezervy ŽP:</v>
          </cell>
          <cell r="B2814"/>
          <cell r="C2814">
            <v>0</v>
          </cell>
        </row>
        <row r="2815">
          <cell r="A2815" t="str">
            <v>Použití ostatních techn.reze</v>
          </cell>
          <cell r="B2815"/>
          <cell r="C2815">
            <v>-233848863.63999999</v>
          </cell>
        </row>
        <row r="2816">
          <cell r="A2816" t="str">
            <v>Použití ostatních techn.rezerv ŽP      (529):</v>
          </cell>
          <cell r="B2816"/>
          <cell r="C2816">
            <v>-233848863.63999999</v>
          </cell>
        </row>
        <row r="2817">
          <cell r="A2817" t="str">
            <v>Použití OTR - prémie</v>
          </cell>
          <cell r="B2817"/>
          <cell r="C2817">
            <v>-157038113.22</v>
          </cell>
        </row>
        <row r="2818">
          <cell r="A2818" t="str">
            <v>Použití OTR - prémie</v>
          </cell>
          <cell r="B2818"/>
          <cell r="C2818">
            <v>-157038113.22</v>
          </cell>
        </row>
        <row r="2819">
          <cell r="A2819" t="str">
            <v>Použití OTR - UL</v>
          </cell>
          <cell r="B2819"/>
          <cell r="C2819">
            <v>-76810750.420000002</v>
          </cell>
        </row>
        <row r="2820">
          <cell r="A2820" t="str">
            <v>Použití OTR - UL</v>
          </cell>
          <cell r="B2820"/>
          <cell r="C2820">
            <v>-76810750.420000002</v>
          </cell>
        </row>
        <row r="2821">
          <cell r="A2821" t="str">
            <v>Použití rezerv na pojistná p</v>
          </cell>
          <cell r="B2821"/>
          <cell r="C2821">
            <v>-247107530.12</v>
          </cell>
        </row>
        <row r="2822">
          <cell r="A2822" t="str">
            <v>Použití rezerv na pojistná p</v>
          </cell>
          <cell r="B2822"/>
          <cell r="C2822">
            <v>-5600213431.2299995</v>
          </cell>
        </row>
        <row r="2823">
          <cell r="A2823" t="str">
            <v>Použití rezerv na pojistná plnění NP    (603)</v>
          </cell>
          <cell r="B2823"/>
          <cell r="C2823">
            <v>-247107530.12</v>
          </cell>
        </row>
        <row r="2824">
          <cell r="A2824" t="str">
            <v>Použití rezerv na pojistná plnění ŽP    (625)</v>
          </cell>
          <cell r="B2824"/>
          <cell r="C2824">
            <v>-5600213431.2299995</v>
          </cell>
        </row>
        <row r="2825">
          <cell r="A2825" t="str">
            <v>Použití rezervy na poj.jinýc</v>
          </cell>
          <cell r="B2825"/>
          <cell r="C2825">
            <v>-85479436</v>
          </cell>
        </row>
        <row r="2826">
          <cell r="A2826" t="str">
            <v>Použití rezervy na poj.jiných období ŽP (623)</v>
          </cell>
          <cell r="B2826"/>
          <cell r="C2826">
            <v>-85479436</v>
          </cell>
        </row>
        <row r="2827">
          <cell r="A2827" t="str">
            <v xml:space="preserve">Použití rezervy na pojistné </v>
          </cell>
          <cell r="B2827"/>
          <cell r="C2827">
            <v>-74477744</v>
          </cell>
        </row>
        <row r="2828">
          <cell r="A2828" t="str">
            <v>Použití rezervy na pojistné jin.obd.NP  (605)</v>
          </cell>
          <cell r="B2828"/>
          <cell r="C2828">
            <v>-74477744</v>
          </cell>
        </row>
        <row r="2829">
          <cell r="A2829" t="str">
            <v>Použití rezervy pojistného Ž</v>
          </cell>
          <cell r="B2829"/>
          <cell r="C2829">
            <v>-817969512.94000006</v>
          </cell>
        </row>
        <row r="2830">
          <cell r="A2830" t="str">
            <v>Použití rezervy pojistného ŽP           (627)</v>
          </cell>
          <cell r="B2830"/>
          <cell r="C2830">
            <v>-817969512.94000006</v>
          </cell>
        </row>
        <row r="2831">
          <cell r="A2831" t="str">
            <v>Pozemky</v>
          </cell>
          <cell r="B2831"/>
          <cell r="C2831">
            <v>537900</v>
          </cell>
        </row>
        <row r="2832">
          <cell r="A2832" t="str">
            <v>Pozemky                                 (101)</v>
          </cell>
          <cell r="B2832"/>
          <cell r="C2832">
            <v>537900</v>
          </cell>
        </row>
        <row r="2833">
          <cell r="A2833" t="str">
            <v>Pozemky - provozní</v>
          </cell>
          <cell r="B2833"/>
          <cell r="C2833">
            <v>537900</v>
          </cell>
        </row>
        <row r="2834">
          <cell r="A2834" t="str">
            <v>Pozemky - provozní</v>
          </cell>
          <cell r="B2834"/>
          <cell r="C2834">
            <v>537900</v>
          </cell>
        </row>
        <row r="2835">
          <cell r="A2835" t="str">
            <v>Pozemky a stavby celkem</v>
          </cell>
          <cell r="B2835"/>
          <cell r="C2835">
            <v>55443371</v>
          </cell>
        </row>
        <row r="2836">
          <cell r="A2836" t="str">
            <v>Pozemky a stavby celkem</v>
          </cell>
          <cell r="B2836"/>
          <cell r="C2836">
            <v>55443371</v>
          </cell>
        </row>
        <row r="2837">
          <cell r="A2837" t="str">
            <v>Provize 1. externí - pořízen</v>
          </cell>
          <cell r="B2837"/>
          <cell r="C2837">
            <v>210402</v>
          </cell>
        </row>
        <row r="2838">
          <cell r="A2838" t="str">
            <v>Provize 1. externí - pořízen</v>
          </cell>
          <cell r="B2838"/>
          <cell r="C2838">
            <v>520128986</v>
          </cell>
        </row>
        <row r="2839">
          <cell r="A2839" t="str">
            <v>Provize 1. externí - pořízení NP</v>
          </cell>
          <cell r="B2839"/>
          <cell r="C2839">
            <v>210402</v>
          </cell>
        </row>
        <row r="2840">
          <cell r="A2840" t="str">
            <v>Provize 1. externí - pořízení ŽP</v>
          </cell>
          <cell r="B2840"/>
          <cell r="C2840">
            <v>520128986</v>
          </cell>
        </row>
        <row r="2841">
          <cell r="A2841" t="str">
            <v xml:space="preserve">Provize od zajišťovatelů    </v>
          </cell>
          <cell r="B2841"/>
          <cell r="C2841">
            <v>-10211103.119999999</v>
          </cell>
        </row>
        <row r="2842">
          <cell r="A2842" t="str">
            <v xml:space="preserve">Provize od zajišťovatelů    </v>
          </cell>
          <cell r="B2842"/>
          <cell r="C2842">
            <v>-245656021.5</v>
          </cell>
        </row>
        <row r="2843">
          <cell r="A2843" t="str">
            <v>Provize od zajišťovatelů                (613)</v>
          </cell>
          <cell r="B2843"/>
          <cell r="C2843">
            <v>-10211103.119999999</v>
          </cell>
        </row>
        <row r="2844">
          <cell r="A2844" t="str">
            <v>Provize od zajišťovatelů                (643)</v>
          </cell>
          <cell r="B2844"/>
          <cell r="C2844">
            <v>-245656021.5</v>
          </cell>
        </row>
        <row r="2845">
          <cell r="A2845" t="str">
            <v>Předep.hrubé pojistné NP pos</v>
          </cell>
          <cell r="B2845"/>
          <cell r="C2845">
            <v>409453996.83999997</v>
          </cell>
        </row>
        <row r="2846">
          <cell r="A2846" t="str">
            <v>Předep.hrubé pojistné NP post.zajišť.   (602)</v>
          </cell>
          <cell r="B2846"/>
          <cell r="C2846">
            <v>409453996.83999997</v>
          </cell>
        </row>
        <row r="2847">
          <cell r="A2847" t="str">
            <v>Předeps.hrubé pojistné ŽP po</v>
          </cell>
          <cell r="B2847"/>
          <cell r="C2847">
            <v>712654264.95000005</v>
          </cell>
        </row>
        <row r="2848">
          <cell r="A2848" t="str">
            <v>Předeps.hrubé pojistné ŽP post.zajišť.  (622)</v>
          </cell>
          <cell r="B2848"/>
          <cell r="C2848">
            <v>712654264.95000005</v>
          </cell>
        </row>
        <row r="2849">
          <cell r="A2849" t="str">
            <v>Předepsané hrubé pojistné NP</v>
          </cell>
          <cell r="B2849"/>
          <cell r="C2849">
            <v>-448935421</v>
          </cell>
        </row>
        <row r="2850">
          <cell r="A2850" t="str">
            <v>Předepsané hrubé pojistné NP            (601)</v>
          </cell>
          <cell r="B2850"/>
          <cell r="C2850">
            <v>-448935421</v>
          </cell>
        </row>
        <row r="2851">
          <cell r="A2851" t="str">
            <v>Předepsané hrubé pojistné ŽP</v>
          </cell>
          <cell r="B2851"/>
          <cell r="C2851">
            <v>-5861786102</v>
          </cell>
        </row>
        <row r="2852">
          <cell r="A2852" t="str">
            <v>Předepsané hrubé pojistné ŽP            (621)</v>
          </cell>
          <cell r="B2852"/>
          <cell r="C2852">
            <v>-5861786102</v>
          </cell>
        </row>
        <row r="2853">
          <cell r="A2853" t="str">
            <v>Předepsané pojistné NP netto</v>
          </cell>
          <cell r="B2853"/>
          <cell r="C2853">
            <v>-39481424.159999996</v>
          </cell>
        </row>
        <row r="2854">
          <cell r="A2854" t="str">
            <v>Předepsané pojistné NP netto</v>
          </cell>
          <cell r="B2854"/>
          <cell r="C2854">
            <v>-39481424.159999996</v>
          </cell>
        </row>
        <row r="2855">
          <cell r="A2855" t="str">
            <v>Předepsané pojistné životníh</v>
          </cell>
          <cell r="B2855"/>
          <cell r="C2855">
            <v>-5149131837.0500002</v>
          </cell>
        </row>
        <row r="2856">
          <cell r="A2856" t="str">
            <v>Předepsané pojistné životního pojištění netto</v>
          </cell>
          <cell r="B2856"/>
          <cell r="C2856">
            <v>-5149131837.0500002</v>
          </cell>
        </row>
        <row r="2857">
          <cell r="A2857" t="str">
            <v>Předchodné účty aktiv celkem</v>
          </cell>
          <cell r="B2857"/>
          <cell r="C2857">
            <v>1726341573.8199999</v>
          </cell>
        </row>
        <row r="2858">
          <cell r="A2858" t="str">
            <v>Předchodné účty aktiv celkem</v>
          </cell>
          <cell r="B2858"/>
          <cell r="C2858">
            <v>1726341573.8199999</v>
          </cell>
        </row>
        <row r="2859">
          <cell r="A2859" t="str">
            <v>Přechodné účty pasív celkem</v>
          </cell>
          <cell r="B2859"/>
          <cell r="C2859">
            <v>-84875216.909999996</v>
          </cell>
        </row>
        <row r="2860">
          <cell r="A2860" t="str">
            <v>Přechodné účty pasív celkem</v>
          </cell>
          <cell r="B2860"/>
          <cell r="C2860">
            <v>-84875216.909999996</v>
          </cell>
        </row>
        <row r="2861">
          <cell r="A2861" t="str">
            <v>Přev.výn.z fin.umíst.na tech</v>
          </cell>
          <cell r="B2861"/>
          <cell r="C2861">
            <v>0</v>
          </cell>
        </row>
        <row r="2862">
          <cell r="A2862" t="str">
            <v>Přev.výn.z fin.umíst.na tech.účet z NP  (657)</v>
          </cell>
          <cell r="B2862"/>
          <cell r="C2862">
            <v>0</v>
          </cell>
        </row>
        <row r="2863">
          <cell r="A2863" t="str">
            <v xml:space="preserve">Převed.výnosy z fin.umíst.z </v>
          </cell>
          <cell r="B2863"/>
          <cell r="C2863">
            <v>0</v>
          </cell>
        </row>
        <row r="2864">
          <cell r="A2864" t="str">
            <v>Převed.výnosy z fin.umíst.z netech.účtů (611)</v>
          </cell>
          <cell r="B2864"/>
          <cell r="C2864">
            <v>0</v>
          </cell>
        </row>
        <row r="2865">
          <cell r="A2865" t="str">
            <v xml:space="preserve">Přijaté provozní zálohy     </v>
          </cell>
          <cell r="B2865"/>
          <cell r="C2865">
            <v>-1268569.8999999999</v>
          </cell>
        </row>
        <row r="2866">
          <cell r="A2866" t="str">
            <v>Přijaté provozní zálohy                 (368)</v>
          </cell>
          <cell r="B2866"/>
          <cell r="C2866">
            <v>-1268569.8999999999</v>
          </cell>
        </row>
        <row r="2867">
          <cell r="A2867" t="str">
            <v>Příjmy příštích období</v>
          </cell>
          <cell r="B2867"/>
          <cell r="C2867">
            <v>0</v>
          </cell>
        </row>
        <row r="2868">
          <cell r="A2868" t="str">
            <v>Příjmy příštích období                  (394)</v>
          </cell>
          <cell r="B2868"/>
          <cell r="C2868">
            <v>0</v>
          </cell>
        </row>
        <row r="2869">
          <cell r="A2869" t="str">
            <v>Přírůstky hodnoty finančního</v>
          </cell>
          <cell r="B2869"/>
          <cell r="C2869">
            <v>-762952971.70000005</v>
          </cell>
        </row>
        <row r="2870">
          <cell r="A2870" t="str">
            <v>Přírůstky hodnoty finančního</v>
          </cell>
          <cell r="B2870"/>
          <cell r="C2870">
            <v>-1463967.75</v>
          </cell>
        </row>
        <row r="2871">
          <cell r="A2871" t="str">
            <v>Přírůstky hodnoty finančního umístění (639):</v>
          </cell>
          <cell r="B2871"/>
          <cell r="C2871">
            <v>-762952971.70000005</v>
          </cell>
        </row>
        <row r="2872">
          <cell r="A2872" t="str">
            <v>Přírůstky hodnoty finančního umístění NT:</v>
          </cell>
          <cell r="B2872"/>
          <cell r="C2872">
            <v>-1463967.75</v>
          </cell>
        </row>
        <row r="2873">
          <cell r="A2873" t="str">
            <v>Rezer.na úhr.záv.z fin.umíst</v>
          </cell>
          <cell r="B2873"/>
          <cell r="C2873">
            <v>-3072417020.2399998</v>
          </cell>
        </row>
        <row r="2874">
          <cell r="A2874" t="str">
            <v>Rezer.na úhr.záv.z fin.umíst.jm.pojišť. (446)</v>
          </cell>
          <cell r="B2874"/>
          <cell r="C2874">
            <v>-3072417020.2399998</v>
          </cell>
        </row>
        <row r="2875">
          <cell r="A2875" t="str">
            <v>Rezerva (brutto) na pojistná</v>
          </cell>
          <cell r="B2875"/>
          <cell r="C2875">
            <v>-2183639969.5999999</v>
          </cell>
        </row>
        <row r="2876">
          <cell r="A2876" t="str">
            <v>Rezerva (brutto) na pojistná plnění</v>
          </cell>
          <cell r="B2876"/>
          <cell r="C2876">
            <v>-2183639969.5999999</v>
          </cell>
        </row>
        <row r="2877">
          <cell r="A2877" t="str">
            <v>Rezerva (brutto) na pojistné</v>
          </cell>
          <cell r="B2877"/>
          <cell r="C2877">
            <v>-61960373</v>
          </cell>
        </row>
        <row r="2878">
          <cell r="A2878" t="str">
            <v>Rezerva (brutto) na pojistné jiných období</v>
          </cell>
          <cell r="B2878"/>
          <cell r="C2878">
            <v>-61960373</v>
          </cell>
        </row>
        <row r="2879">
          <cell r="A2879" t="str">
            <v>Rezerva (brutto) na prémie a</v>
          </cell>
          <cell r="B2879"/>
          <cell r="C2879">
            <v>-43487017</v>
          </cell>
        </row>
        <row r="2880">
          <cell r="A2880" t="str">
            <v>Rezerva (brutto) na prémie a slevy</v>
          </cell>
          <cell r="B2880"/>
          <cell r="C2880">
            <v>-43487017</v>
          </cell>
        </row>
        <row r="2881">
          <cell r="A2881" t="str">
            <v xml:space="preserve">Rezerva (post.) na pojistná </v>
          </cell>
          <cell r="B2881"/>
          <cell r="C2881">
            <v>842888985.49000001</v>
          </cell>
        </row>
        <row r="2882">
          <cell r="A2882" t="str">
            <v>Rezerva (post.) na pojistná plnění</v>
          </cell>
          <cell r="B2882"/>
          <cell r="C2882">
            <v>842888985.49000001</v>
          </cell>
        </row>
        <row r="2883">
          <cell r="A2883" t="str">
            <v xml:space="preserve">Rezerva (post.) na pojistné </v>
          </cell>
          <cell r="B2883"/>
          <cell r="C2883">
            <v>27534085</v>
          </cell>
        </row>
        <row r="2884">
          <cell r="A2884" t="str">
            <v>Rezerva (post.) na pojistné jiných období</v>
          </cell>
          <cell r="B2884"/>
          <cell r="C2884">
            <v>27534085</v>
          </cell>
        </row>
        <row r="2885">
          <cell r="A2885" t="str">
            <v xml:space="preserve">Rezerva (post.) na prémie a </v>
          </cell>
          <cell r="B2885"/>
          <cell r="C2885">
            <v>21543165</v>
          </cell>
        </row>
        <row r="2886">
          <cell r="A2886" t="str">
            <v>Rezerva (post.) na prémie a slevy</v>
          </cell>
          <cell r="B2886"/>
          <cell r="C2886">
            <v>21543165</v>
          </cell>
        </row>
        <row r="2887">
          <cell r="A2887" t="str">
            <v xml:space="preserve">Rezerva na kurzové ztráty   </v>
          </cell>
          <cell r="B2887"/>
          <cell r="C2887">
            <v>0</v>
          </cell>
        </row>
        <row r="2888">
          <cell r="A2888" t="str">
            <v>Rezerva na kurzové ztráty               (452)</v>
          </cell>
          <cell r="B2888"/>
          <cell r="C2888">
            <v>0</v>
          </cell>
        </row>
        <row r="2889">
          <cell r="A2889" t="str">
            <v xml:space="preserve">Rezerva na pojistná plnění  </v>
          </cell>
          <cell r="B2889"/>
          <cell r="C2889">
            <v>-1340750984.1099999</v>
          </cell>
        </row>
        <row r="2890">
          <cell r="A2890" t="str">
            <v>Rezerva na pojistná plnění              (443)</v>
          </cell>
          <cell r="B2890"/>
          <cell r="C2890">
            <v>-1340750984.1099999</v>
          </cell>
        </row>
        <row r="2891">
          <cell r="A2891" t="str">
            <v>Rezerva na pojistné jiných o</v>
          </cell>
          <cell r="B2891"/>
          <cell r="C2891">
            <v>-34426288</v>
          </cell>
        </row>
        <row r="2892">
          <cell r="A2892" t="str">
            <v>Rezerva na pojistné jiných období       (441)</v>
          </cell>
          <cell r="B2892"/>
          <cell r="C2892">
            <v>-34426288</v>
          </cell>
        </row>
        <row r="2893">
          <cell r="A2893" t="str">
            <v xml:space="preserve">Rezerva na prémie a slevy   </v>
          </cell>
          <cell r="B2893"/>
          <cell r="C2893">
            <v>-21943852</v>
          </cell>
        </row>
        <row r="2894">
          <cell r="A2894" t="str">
            <v>Rezerva na prémie a slevy               (444)</v>
          </cell>
          <cell r="B2894"/>
          <cell r="C2894">
            <v>-21943852</v>
          </cell>
        </row>
        <row r="2895">
          <cell r="A2895" t="str">
            <v>Rezerva pojistného životních</v>
          </cell>
          <cell r="B2895"/>
          <cell r="C2895">
            <v>-19815506588.23</v>
          </cell>
        </row>
        <row r="2896">
          <cell r="A2896" t="str">
            <v>Rezerva pojistného životních pojištění  (442)</v>
          </cell>
          <cell r="B2896"/>
          <cell r="C2896">
            <v>-19815506588.23</v>
          </cell>
        </row>
        <row r="2897">
          <cell r="A2897" t="str">
            <v xml:space="preserve">Rezervy na ostatní rizika a </v>
          </cell>
          <cell r="B2897"/>
          <cell r="C2897">
            <v>0</v>
          </cell>
        </row>
        <row r="2898">
          <cell r="A2898" t="str">
            <v>Rezervy na ostatní rizika a ztráty</v>
          </cell>
          <cell r="B2898"/>
          <cell r="C2898">
            <v>0</v>
          </cell>
        </row>
        <row r="2899">
          <cell r="A2899" t="str">
            <v>Různí dlužníci</v>
          </cell>
          <cell r="B2899"/>
          <cell r="C2899">
            <v>1599</v>
          </cell>
        </row>
        <row r="2900">
          <cell r="A2900" t="str">
            <v>Různí dlužníci                          (323)</v>
          </cell>
          <cell r="B2900"/>
          <cell r="C2900">
            <v>1599</v>
          </cell>
        </row>
        <row r="2901">
          <cell r="A2901" t="str">
            <v xml:space="preserve">Různí věřitelé              </v>
          </cell>
          <cell r="B2901"/>
          <cell r="C2901">
            <v>-1683762.93</v>
          </cell>
        </row>
        <row r="2902">
          <cell r="A2902" t="str">
            <v>Různí věřitelé                          (363)</v>
          </cell>
          <cell r="B2902"/>
          <cell r="C2902">
            <v>-1683762.93</v>
          </cell>
        </row>
        <row r="2903">
          <cell r="A2903" t="str">
            <v>Služby</v>
          </cell>
          <cell r="B2903"/>
          <cell r="C2903">
            <v>60702.89</v>
          </cell>
        </row>
        <row r="2904">
          <cell r="A2904" t="str">
            <v>Služby</v>
          </cell>
          <cell r="B2904"/>
          <cell r="C2904">
            <v>60702.89</v>
          </cell>
        </row>
        <row r="2905">
          <cell r="A2905" t="str">
            <v>Služby - pořízení NP</v>
          </cell>
          <cell r="B2905"/>
          <cell r="C2905">
            <v>58290.22</v>
          </cell>
        </row>
        <row r="2906">
          <cell r="A2906" t="str">
            <v>Služby - pořízení NP</v>
          </cell>
          <cell r="B2906"/>
          <cell r="C2906">
            <v>58290.22</v>
          </cell>
        </row>
        <row r="2907">
          <cell r="A2907" t="str">
            <v>Služby - pořízení ŽP</v>
          </cell>
          <cell r="B2907"/>
          <cell r="C2907">
            <v>13985684.33</v>
          </cell>
        </row>
        <row r="2908">
          <cell r="A2908" t="str">
            <v>Služby - pořízení ŽP</v>
          </cell>
          <cell r="B2908"/>
          <cell r="C2908">
            <v>13985684.33</v>
          </cell>
        </row>
        <row r="2909">
          <cell r="A2909" t="str">
            <v>Software</v>
          </cell>
          <cell r="B2909"/>
          <cell r="C2909">
            <v>329152767.29000002</v>
          </cell>
        </row>
        <row r="2910">
          <cell r="A2910" t="str">
            <v>Software                                (204)</v>
          </cell>
          <cell r="B2910"/>
          <cell r="C2910">
            <v>329152767.29000002</v>
          </cell>
        </row>
        <row r="2911">
          <cell r="A2911" t="str">
            <v>Spotřeba materiálu a PHM</v>
          </cell>
          <cell r="B2911"/>
          <cell r="C2911">
            <v>88539.44</v>
          </cell>
        </row>
        <row r="2912">
          <cell r="A2912" t="str">
            <v>Spotřeba materiálu a PHM</v>
          </cell>
          <cell r="B2912"/>
          <cell r="C2912">
            <v>88539.44</v>
          </cell>
        </row>
        <row r="2913">
          <cell r="A2913" t="str">
            <v>Správní režie NP - celkem (5</v>
          </cell>
          <cell r="B2913"/>
          <cell r="C2913">
            <v>3336120.36</v>
          </cell>
        </row>
        <row r="2914">
          <cell r="A2914" t="str">
            <v>Správní režie NP - celkem (512)</v>
          </cell>
          <cell r="B2914"/>
          <cell r="C2914">
            <v>3336120.36</v>
          </cell>
        </row>
        <row r="2915">
          <cell r="A2915" t="str">
            <v xml:space="preserve">Správní režie NP - cestovné </v>
          </cell>
          <cell r="B2915"/>
          <cell r="C2915">
            <v>61</v>
          </cell>
        </row>
        <row r="2916">
          <cell r="A2916" t="str">
            <v>Správní režie NP - cestovné            (5126)</v>
          </cell>
          <cell r="B2916"/>
          <cell r="C2916">
            <v>61</v>
          </cell>
        </row>
        <row r="2917">
          <cell r="A2917" t="str">
            <v xml:space="preserve">Správní režie NP - finanční </v>
          </cell>
          <cell r="B2917"/>
          <cell r="C2917">
            <v>167849.58</v>
          </cell>
        </row>
        <row r="2918">
          <cell r="A2918" t="str">
            <v>Správní režie NP - finanční náklady    (5129)</v>
          </cell>
          <cell r="B2918"/>
          <cell r="C2918">
            <v>167849.58</v>
          </cell>
        </row>
        <row r="2919">
          <cell r="A2919" t="str">
            <v xml:space="preserve">Správní režie NP - opravy a </v>
          </cell>
          <cell r="B2919"/>
          <cell r="C2919">
            <v>16909</v>
          </cell>
        </row>
        <row r="2920">
          <cell r="A2920" t="str">
            <v>Správní režie NP - opravy a údržba    (51254)</v>
          </cell>
          <cell r="B2920"/>
          <cell r="C2920">
            <v>16909</v>
          </cell>
        </row>
        <row r="2921">
          <cell r="A2921" t="str">
            <v>Správní režie NP - osobní ná</v>
          </cell>
          <cell r="B2921"/>
          <cell r="C2921">
            <v>235324.79</v>
          </cell>
        </row>
        <row r="2922">
          <cell r="A2922" t="str">
            <v>Správní režie NP - osobní náklady (5121-5122)</v>
          </cell>
          <cell r="B2922"/>
          <cell r="C2922">
            <v>235324.79</v>
          </cell>
        </row>
        <row r="2923">
          <cell r="A2923" t="str">
            <v xml:space="preserve">Správní režie NP - služby   </v>
          </cell>
          <cell r="B2923"/>
          <cell r="C2923">
            <v>2912634.89</v>
          </cell>
        </row>
        <row r="2924">
          <cell r="A2924" t="str">
            <v>Správní režie NP - služby        (5124-51253)</v>
          </cell>
          <cell r="B2924"/>
          <cell r="C2924">
            <v>2912634.89</v>
          </cell>
        </row>
        <row r="2925">
          <cell r="A2925" t="str">
            <v>Správní režie NP - spotř.mat</v>
          </cell>
          <cell r="B2925"/>
          <cell r="C2925">
            <v>3341.1</v>
          </cell>
        </row>
        <row r="2926">
          <cell r="A2926" t="str">
            <v>Správní režie NP - spotř.mater. a PHM  (5123)</v>
          </cell>
          <cell r="B2926"/>
          <cell r="C2926">
            <v>3341.1</v>
          </cell>
        </row>
        <row r="2927">
          <cell r="A2927" t="str">
            <v xml:space="preserve">Správní režie ŽP - celkem   </v>
          </cell>
          <cell r="B2927"/>
          <cell r="C2927">
            <v>245588336.22999999</v>
          </cell>
        </row>
        <row r="2928">
          <cell r="A2928" t="str">
            <v>Správní režie ŽP - celkem   (533)</v>
          </cell>
          <cell r="B2928"/>
          <cell r="C2928">
            <v>245588336.22999999</v>
          </cell>
        </row>
        <row r="2929">
          <cell r="A2929" t="str">
            <v xml:space="preserve">Správní režie ŽP - cestovné </v>
          </cell>
          <cell r="B2929"/>
          <cell r="C2929">
            <v>226194.43</v>
          </cell>
        </row>
        <row r="2930">
          <cell r="A2930" t="str">
            <v>Správní režie ŽP - cestovné            (5336)</v>
          </cell>
          <cell r="B2930"/>
          <cell r="C2930">
            <v>226194.43</v>
          </cell>
        </row>
        <row r="2931">
          <cell r="A2931" t="str">
            <v xml:space="preserve">Správní režie ŽP - finanční </v>
          </cell>
          <cell r="B2931"/>
          <cell r="C2931">
            <v>7852419.4199999999</v>
          </cell>
        </row>
        <row r="2932">
          <cell r="A2932" t="str">
            <v>Správní režie ŽP - finanční náklady    (5339)</v>
          </cell>
          <cell r="B2932"/>
          <cell r="C2932">
            <v>7852419.4199999999</v>
          </cell>
        </row>
        <row r="2933">
          <cell r="A2933" t="str">
            <v>Správní režie ŽP - jiné prov</v>
          </cell>
          <cell r="B2933"/>
          <cell r="C2933">
            <v>6536089.2599999998</v>
          </cell>
        </row>
        <row r="2934">
          <cell r="A2934" t="str">
            <v>Správní režie ŽP - jiné prov.náklady   (5337)</v>
          </cell>
          <cell r="B2934"/>
          <cell r="C2934">
            <v>6536089.2599999998</v>
          </cell>
        </row>
        <row r="2935">
          <cell r="A2935" t="str">
            <v xml:space="preserve">Správní režie ŽP - opravy a </v>
          </cell>
          <cell r="B2935"/>
          <cell r="C2935">
            <v>683530.98</v>
          </cell>
        </row>
        <row r="2936">
          <cell r="A2936" t="str">
            <v>Správní režie ŽP - opravy a údržba    (53354)</v>
          </cell>
          <cell r="B2936"/>
          <cell r="C2936">
            <v>683530.98</v>
          </cell>
        </row>
        <row r="2937">
          <cell r="A2937" t="str">
            <v>Správní režie ŽP - osobní ná</v>
          </cell>
          <cell r="B2937"/>
          <cell r="C2937">
            <v>43002238.149999999</v>
          </cell>
        </row>
        <row r="2938">
          <cell r="A2938" t="str">
            <v>Správní režie ŽP - osobní náklady (5331-5332)</v>
          </cell>
          <cell r="B2938"/>
          <cell r="C2938">
            <v>43002238.149999999</v>
          </cell>
        </row>
        <row r="2939">
          <cell r="A2939" t="str">
            <v xml:space="preserve">Správní režie ŽP - služby   </v>
          </cell>
          <cell r="B2939"/>
          <cell r="C2939">
            <v>184387933.00999999</v>
          </cell>
        </row>
        <row r="2940">
          <cell r="A2940" t="str">
            <v>Správní režie ŽP - služby        (5334-53353)</v>
          </cell>
          <cell r="B2940"/>
          <cell r="C2940">
            <v>184387933.00999999</v>
          </cell>
        </row>
        <row r="2941">
          <cell r="A2941" t="str">
            <v>Správní režie ŽP - spotř.mat</v>
          </cell>
          <cell r="B2941"/>
          <cell r="C2941">
            <v>2899930.98</v>
          </cell>
        </row>
        <row r="2942">
          <cell r="A2942" t="str">
            <v>Správní režie ŽP - spotř.mater. a PHM  (5333)</v>
          </cell>
          <cell r="B2942"/>
          <cell r="C2942">
            <v>2899930.98</v>
          </cell>
        </row>
        <row r="2943">
          <cell r="A2943" t="str">
            <v>SR NP mzdové náklady (5121)</v>
          </cell>
          <cell r="B2943"/>
          <cell r="C2943">
            <v>175539</v>
          </cell>
        </row>
        <row r="2944">
          <cell r="A2944" t="str">
            <v>SR NP mzdové náklady (5121)</v>
          </cell>
          <cell r="B2944"/>
          <cell r="C2944">
            <v>175539</v>
          </cell>
        </row>
        <row r="2945">
          <cell r="A2945" t="str">
            <v>SR NP zákonné pojištění (512</v>
          </cell>
          <cell r="B2945"/>
          <cell r="C2945">
            <v>59785.79</v>
          </cell>
        </row>
        <row r="2946">
          <cell r="A2946" t="str">
            <v>SR NP zákonné pojištění (5122)</v>
          </cell>
          <cell r="B2946"/>
          <cell r="C2946">
            <v>59785.79</v>
          </cell>
        </row>
        <row r="2947">
          <cell r="A2947" t="str">
            <v>SR ŽP mzdové náklady (5331)</v>
          </cell>
          <cell r="B2947"/>
          <cell r="C2947">
            <v>32402684</v>
          </cell>
        </row>
        <row r="2948">
          <cell r="A2948" t="str">
            <v>SR ŽP mzdové náklady (5331)</v>
          </cell>
          <cell r="B2948"/>
          <cell r="C2948">
            <v>32402684</v>
          </cell>
        </row>
        <row r="2949">
          <cell r="A2949" t="str">
            <v>SR ŽP zákonné pojištění (533</v>
          </cell>
          <cell r="B2949"/>
          <cell r="C2949">
            <v>10599554.15</v>
          </cell>
        </row>
        <row r="2950">
          <cell r="A2950" t="str">
            <v>SR ŽP zákonné pojištění (5332)</v>
          </cell>
          <cell r="B2950"/>
          <cell r="C2950">
            <v>10599554.15</v>
          </cell>
        </row>
        <row r="2951">
          <cell r="A2951" t="str">
            <v>Stavby</v>
          </cell>
          <cell r="B2951"/>
          <cell r="C2951">
            <v>70172391.069999993</v>
          </cell>
        </row>
        <row r="2952">
          <cell r="A2952" t="str">
            <v>Stavby                                  (102)</v>
          </cell>
          <cell r="B2952"/>
          <cell r="C2952">
            <v>70172391.069999993</v>
          </cell>
        </row>
        <row r="2953">
          <cell r="A2953" t="str">
            <v>Stavby - provozní</v>
          </cell>
          <cell r="B2953"/>
          <cell r="C2953">
            <v>70172391.069999993</v>
          </cell>
        </row>
        <row r="2954">
          <cell r="A2954" t="str">
            <v>Stavby - provozní</v>
          </cell>
          <cell r="B2954"/>
          <cell r="C2954">
            <v>70172391.069999993</v>
          </cell>
        </row>
        <row r="2955">
          <cell r="A2955" t="str">
            <v>Školení - pořízení NP</v>
          </cell>
          <cell r="B2955"/>
          <cell r="C2955">
            <v>0</v>
          </cell>
        </row>
        <row r="2956">
          <cell r="A2956" t="str">
            <v>Školení - pořízení NP</v>
          </cell>
          <cell r="B2956"/>
          <cell r="C2956">
            <v>0</v>
          </cell>
        </row>
        <row r="2957">
          <cell r="A2957" t="str">
            <v>Školení - pořízení ŽP</v>
          </cell>
          <cell r="B2957"/>
          <cell r="C2957">
            <v>1263116.0900000001</v>
          </cell>
        </row>
        <row r="2958">
          <cell r="A2958" t="str">
            <v>Školení - pořízení ŽP</v>
          </cell>
          <cell r="B2958"/>
          <cell r="C2958">
            <v>1263116.0900000001</v>
          </cell>
        </row>
        <row r="2959">
          <cell r="A2959" t="str">
            <v>Technické rezervy celkem</v>
          </cell>
          <cell r="B2959"/>
          <cell r="C2959">
            <v>-24388596078.650002</v>
          </cell>
        </row>
        <row r="2960">
          <cell r="A2960" t="str">
            <v>Technické rezervy celkem</v>
          </cell>
          <cell r="B2960"/>
          <cell r="C2960">
            <v>-24388596078.650002</v>
          </cell>
        </row>
        <row r="2961">
          <cell r="A2961" t="str">
            <v>Technický účet k NP - techni</v>
          </cell>
          <cell r="B2961"/>
          <cell r="C2961">
            <v>248546129.75</v>
          </cell>
        </row>
        <row r="2962">
          <cell r="A2962" t="str">
            <v>Technický účet k NP - techni</v>
          </cell>
          <cell r="B2962"/>
          <cell r="C2962">
            <v>-271657500.94999999</v>
          </cell>
        </row>
        <row r="2963">
          <cell r="A2963" t="str">
            <v>Technický účet k NP - technické náklady</v>
          </cell>
          <cell r="B2963"/>
          <cell r="C2963">
            <v>248546129.75</v>
          </cell>
        </row>
        <row r="2964">
          <cell r="A2964" t="str">
            <v>Technický účet k NP - technické výnosy</v>
          </cell>
          <cell r="B2964"/>
          <cell r="C2964">
            <v>-271657500.94999999</v>
          </cell>
        </row>
        <row r="2965">
          <cell r="A2965" t="str">
            <v>Technický účet k ŽP - techni</v>
          </cell>
          <cell r="B2965"/>
          <cell r="C2965">
            <v>12989552767.16</v>
          </cell>
        </row>
        <row r="2966">
          <cell r="A2966" t="str">
            <v>Technický účet k ŽP - techni</v>
          </cell>
          <cell r="B2966"/>
          <cell r="C2966">
            <v>-13867091987.719999</v>
          </cell>
        </row>
        <row r="2967">
          <cell r="A2967" t="str">
            <v>Technický účet k ŽP - technické náklady</v>
          </cell>
          <cell r="B2967"/>
          <cell r="C2967">
            <v>12989552767.16</v>
          </cell>
        </row>
        <row r="2968">
          <cell r="A2968" t="str">
            <v>Technický účet k ŽP - technické výnosy</v>
          </cell>
          <cell r="B2968"/>
          <cell r="C2968">
            <v>-13867091987.719999</v>
          </cell>
        </row>
        <row r="2969">
          <cell r="A2969" t="str">
            <v>Telekomunikace - pořízení NP</v>
          </cell>
          <cell r="B2969"/>
          <cell r="C2969">
            <v>5910.51</v>
          </cell>
        </row>
        <row r="2970">
          <cell r="A2970" t="str">
            <v>Telekomunikace - pořízení NP</v>
          </cell>
          <cell r="B2970"/>
          <cell r="C2970">
            <v>5910.51</v>
          </cell>
        </row>
        <row r="2971">
          <cell r="A2971" t="str">
            <v>Telekomunikace - pořízení ŽP</v>
          </cell>
          <cell r="B2971"/>
          <cell r="C2971">
            <v>1048997.96</v>
          </cell>
        </row>
        <row r="2972">
          <cell r="A2972" t="str">
            <v>Telekomunikace - pořízení ŽP</v>
          </cell>
          <cell r="B2972"/>
          <cell r="C2972">
            <v>1048997.96</v>
          </cell>
        </row>
        <row r="2973">
          <cell r="A2973" t="str">
            <v>Text položky rozv./výsledovk</v>
          </cell>
          <cell r="B2973"/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/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/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/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/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/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/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/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/>
          <cell r="C2981" t="str">
            <v xml:space="preserve">         SoučVykObd</v>
          </cell>
        </row>
        <row r="2982">
          <cell r="A2982" t="str">
            <v>Tiskopisy - pořízení ŽP</v>
          </cell>
          <cell r="B2982"/>
          <cell r="C2982">
            <v>6512580.1399999997</v>
          </cell>
        </row>
        <row r="2983">
          <cell r="A2983" t="str">
            <v>Tiskopisy - pořízení ŽP</v>
          </cell>
          <cell r="B2983"/>
          <cell r="C2983">
            <v>6512580.1399999997</v>
          </cell>
        </row>
        <row r="2984">
          <cell r="A2984" t="str">
            <v>Tvorba jiné tech.rezervy NP:</v>
          </cell>
          <cell r="B2984"/>
          <cell r="C2984">
            <v>154347410.47999999</v>
          </cell>
        </row>
        <row r="2985">
          <cell r="A2985" t="str">
            <v>Tvorba jiné tech.rezervy NP:</v>
          </cell>
          <cell r="B2985"/>
          <cell r="C2985">
            <v>154347410.47999999</v>
          </cell>
        </row>
        <row r="2986">
          <cell r="A2986" t="str">
            <v>Tvorba jiné tech.rezervy ŽP:</v>
          </cell>
          <cell r="B2986"/>
          <cell r="C2986">
            <v>0</v>
          </cell>
        </row>
        <row r="2987">
          <cell r="A2987" t="str">
            <v>Tvorba jiné tech.rezervy ŽP:</v>
          </cell>
          <cell r="B2987"/>
          <cell r="C2987">
            <v>0</v>
          </cell>
        </row>
        <row r="2988">
          <cell r="A2988" t="str">
            <v>Tvorba ostatních techn.rezer</v>
          </cell>
          <cell r="B2988"/>
          <cell r="C2988">
            <v>279538564.16000003</v>
          </cell>
        </row>
        <row r="2989">
          <cell r="A2989" t="str">
            <v>Tvorba ostatních techn.rezerv ŽP        (529)</v>
          </cell>
          <cell r="B2989"/>
          <cell r="C2989">
            <v>279538564.16000003</v>
          </cell>
        </row>
        <row r="2990">
          <cell r="A2990" t="str">
            <v>Tvorba OTR - prémie</v>
          </cell>
          <cell r="B2990"/>
          <cell r="C2990">
            <v>153993364.97</v>
          </cell>
        </row>
        <row r="2991">
          <cell r="A2991" t="str">
            <v>Tvorba OTR - prémie</v>
          </cell>
          <cell r="B2991"/>
          <cell r="C2991">
            <v>153993364.97</v>
          </cell>
        </row>
        <row r="2992">
          <cell r="A2992" t="str">
            <v>Tvorba OTR - UL</v>
          </cell>
          <cell r="B2992"/>
          <cell r="C2992">
            <v>125545199.19</v>
          </cell>
        </row>
        <row r="2993">
          <cell r="A2993" t="str">
            <v>Tvorba OTR - UL</v>
          </cell>
          <cell r="B2993"/>
          <cell r="C2993">
            <v>125545199.19</v>
          </cell>
        </row>
        <row r="2994">
          <cell r="A2994" t="str">
            <v>Tvorba rezervy na poj.jiných</v>
          </cell>
          <cell r="B2994"/>
          <cell r="C2994">
            <v>79713352</v>
          </cell>
        </row>
        <row r="2995">
          <cell r="A2995" t="str">
            <v>Tvorba rezervy na poj.jiných období ŽP  (523)</v>
          </cell>
          <cell r="B2995"/>
          <cell r="C2995">
            <v>79713352</v>
          </cell>
        </row>
        <row r="2996">
          <cell r="A2996" t="str">
            <v>Tvorba rezervy na pojistné j</v>
          </cell>
          <cell r="B2996"/>
          <cell r="C2996">
            <v>74353211</v>
          </cell>
        </row>
        <row r="2997">
          <cell r="A2997" t="str">
            <v>Tvorba rezervy na pojistné jin.obd.NP   (505)</v>
          </cell>
          <cell r="B2997"/>
          <cell r="C2997">
            <v>74353211</v>
          </cell>
        </row>
        <row r="2998">
          <cell r="A2998" t="str">
            <v xml:space="preserve">Tvorba rezervy na PU NP     </v>
          </cell>
          <cell r="B2998"/>
          <cell r="C2998">
            <v>252580783.13</v>
          </cell>
        </row>
        <row r="2999">
          <cell r="A2999" t="str">
            <v>Tvorba rezervy na PU NP                 (503)</v>
          </cell>
          <cell r="B2999"/>
          <cell r="C2999">
            <v>252580783.13</v>
          </cell>
        </row>
        <row r="3000">
          <cell r="A3000" t="str">
            <v xml:space="preserve">Tvorba rezervy na PU ŽP     </v>
          </cell>
          <cell r="B3000"/>
          <cell r="C3000">
            <v>5743613832.1599998</v>
          </cell>
        </row>
        <row r="3001">
          <cell r="A3001" t="str">
            <v>Tvorba rezervy na PU ŽP                 (525)</v>
          </cell>
          <cell r="B3001"/>
          <cell r="C3001">
            <v>5743613832.1599998</v>
          </cell>
        </row>
        <row r="3002">
          <cell r="A3002" t="str">
            <v>Tvorba rezervy pojistného ži</v>
          </cell>
          <cell r="B3002"/>
          <cell r="C3002">
            <v>1104508023.3800001</v>
          </cell>
        </row>
        <row r="3003">
          <cell r="A3003" t="str">
            <v>Tvorba rezervy pojistného život. pojišť.(527)</v>
          </cell>
          <cell r="B3003"/>
          <cell r="C3003">
            <v>1104508023.3800001</v>
          </cell>
        </row>
        <row r="3004">
          <cell r="A3004" t="str">
            <v>Úbytky hodnoty finančního um</v>
          </cell>
          <cell r="B3004"/>
          <cell r="C3004">
            <v>665265568.20000005</v>
          </cell>
        </row>
        <row r="3005">
          <cell r="A3005" t="str">
            <v>Úbytky hodnoty finančního um</v>
          </cell>
          <cell r="B3005"/>
          <cell r="C3005">
            <v>2149267.96</v>
          </cell>
        </row>
        <row r="3006">
          <cell r="A3006" t="str">
            <v>Úbytky hodnoty finančního umístění (539):</v>
          </cell>
          <cell r="B3006"/>
          <cell r="C3006">
            <v>665265568.20000005</v>
          </cell>
        </row>
        <row r="3007">
          <cell r="A3007" t="str">
            <v>Úbytky hodnoty finančního umístění NT:</v>
          </cell>
          <cell r="B3007"/>
          <cell r="C3007">
            <v>2149267.96</v>
          </cell>
        </row>
        <row r="3008">
          <cell r="A3008" t="str">
            <v>Vedl. nákl. na PU NP - služb</v>
          </cell>
          <cell r="B3008"/>
          <cell r="C3008">
            <v>209561.5</v>
          </cell>
        </row>
        <row r="3009">
          <cell r="A3009" t="str">
            <v>Vedl. nákl. na PU NP - služby</v>
          </cell>
          <cell r="B3009"/>
          <cell r="C3009">
            <v>209561.5</v>
          </cell>
        </row>
        <row r="3010">
          <cell r="A3010" t="str">
            <v>Vedl.nákl. na PU ŽP - ostatn</v>
          </cell>
          <cell r="B3010"/>
          <cell r="C3010">
            <v>522733.9</v>
          </cell>
        </row>
        <row r="3011">
          <cell r="A3011" t="str">
            <v>Vedl.nákl. na PU ŽP - ostatní     (5216-5219)</v>
          </cell>
          <cell r="B3011"/>
          <cell r="C3011">
            <v>522733.9</v>
          </cell>
        </row>
        <row r="3012">
          <cell r="A3012" t="str">
            <v>Vedl.nákl.na PU NP - ostatní</v>
          </cell>
          <cell r="B3012"/>
          <cell r="C3012">
            <v>19436.919999999998</v>
          </cell>
        </row>
        <row r="3013">
          <cell r="A3013" t="str">
            <v>Vedl.nákl.na PU NP - ostatní      (5016-5019)</v>
          </cell>
          <cell r="B3013"/>
          <cell r="C3013">
            <v>19436.919999999998</v>
          </cell>
        </row>
        <row r="3014">
          <cell r="A3014" t="str">
            <v>Vedlejší nákl na PU ŽP - slu</v>
          </cell>
          <cell r="B3014"/>
          <cell r="C3014">
            <v>17285598.399999999</v>
          </cell>
        </row>
        <row r="3015">
          <cell r="A3015" t="str">
            <v>Vedlejší nákl na PU ŽP - služby</v>
          </cell>
          <cell r="B3015"/>
          <cell r="C3015">
            <v>17285598.399999999</v>
          </cell>
        </row>
        <row r="3016">
          <cell r="A3016" t="str">
            <v>Vedlejší nákl na PU ŽP - tis</v>
          </cell>
          <cell r="B3016"/>
          <cell r="C3016">
            <v>260340.71</v>
          </cell>
        </row>
        <row r="3017">
          <cell r="A3017" t="str">
            <v>Vedlejší nákl na PU ŽP - tiskopisy    (52173)</v>
          </cell>
          <cell r="B3017"/>
          <cell r="C3017">
            <v>260340.71</v>
          </cell>
        </row>
        <row r="3018">
          <cell r="A3018" t="str">
            <v>VN na PU NP - osobní náklady</v>
          </cell>
          <cell r="B3018"/>
          <cell r="C3018">
            <v>285929.75</v>
          </cell>
        </row>
        <row r="3019">
          <cell r="A3019" t="str">
            <v>VN na PU NP - osobní náklady     (5015-50156)</v>
          </cell>
          <cell r="B3019"/>
          <cell r="C3019">
            <v>285929.75</v>
          </cell>
        </row>
        <row r="3020">
          <cell r="A3020" t="str">
            <v>VN. na PU ŽP - osobní náklad</v>
          </cell>
          <cell r="B3020"/>
          <cell r="C3020">
            <v>7700924.0099999998</v>
          </cell>
        </row>
        <row r="3021">
          <cell r="A3021" t="str">
            <v>VN. na PU ŽP - osobní náklady     (521-52156)</v>
          </cell>
          <cell r="B3021"/>
          <cell r="C3021">
            <v>7700924.0099999998</v>
          </cell>
        </row>
        <row r="3022">
          <cell r="A3022" t="str">
            <v>Výnosy z ost.složek fin.umís</v>
          </cell>
          <cell r="B3022"/>
          <cell r="C3022">
            <v>-3871695.86</v>
          </cell>
        </row>
        <row r="3023">
          <cell r="A3023" t="str">
            <v>Výnosy z ost.složek fin.umístění        (653)</v>
          </cell>
          <cell r="B3023"/>
          <cell r="C3023">
            <v>-3871695.86</v>
          </cell>
        </row>
        <row r="3024">
          <cell r="A3024" t="str">
            <v>Výnosy z ostat.složek finanč</v>
          </cell>
          <cell r="B3024"/>
          <cell r="C3024">
            <v>-483719098.63999999</v>
          </cell>
        </row>
        <row r="3025">
          <cell r="A3025" t="str">
            <v>Výnosy z ostat.složek finanč.umístění   (636)</v>
          </cell>
          <cell r="B3025"/>
          <cell r="C3025">
            <v>-483719098.63999999</v>
          </cell>
        </row>
        <row r="3026">
          <cell r="A3026" t="str">
            <v xml:space="preserve">Výnosy z pozemků a staveb   </v>
          </cell>
          <cell r="B3026"/>
          <cell r="C3026">
            <v>-46254</v>
          </cell>
        </row>
        <row r="3027">
          <cell r="A3027" t="str">
            <v>Výnosy z pozemků a staveb               (652)</v>
          </cell>
          <cell r="B3027"/>
          <cell r="C3027">
            <v>-46254</v>
          </cell>
        </row>
        <row r="3028">
          <cell r="A3028" t="str">
            <v>Výnosy z realizace fin.umíst</v>
          </cell>
          <cell r="B3028"/>
          <cell r="C3028">
            <v>-144045085.30000001</v>
          </cell>
        </row>
        <row r="3029">
          <cell r="A3029" t="str">
            <v>Výnosy z realizace fin.umístění         (655)</v>
          </cell>
          <cell r="B3029"/>
          <cell r="C3029">
            <v>-144045085.30000001</v>
          </cell>
        </row>
        <row r="3030">
          <cell r="A3030" t="str">
            <v>Výnosy z realizace finančníh</v>
          </cell>
          <cell r="B3030"/>
          <cell r="C3030">
            <v>-726647787.44000006</v>
          </cell>
        </row>
        <row r="3031">
          <cell r="A3031" t="str">
            <v>Výnosy z realizace finančního umístění  (638)</v>
          </cell>
          <cell r="B3031"/>
          <cell r="C3031">
            <v>-726647787.44000006</v>
          </cell>
        </row>
        <row r="3032">
          <cell r="A3032" t="str">
            <v>Výsledek tech.účtu k neživ.p</v>
          </cell>
          <cell r="B3032"/>
          <cell r="C3032">
            <v>-23111371.199999999</v>
          </cell>
        </row>
        <row r="3033">
          <cell r="A3033" t="str">
            <v>Výsledek tech.účtu k neživ.pojištění</v>
          </cell>
          <cell r="B3033"/>
          <cell r="C3033">
            <v>-23111371.199999999</v>
          </cell>
        </row>
        <row r="3034">
          <cell r="A3034" t="str">
            <v>Výsledek tech.účtu k živ.poj</v>
          </cell>
          <cell r="B3034"/>
          <cell r="C3034">
            <v>-877539220.55999994</v>
          </cell>
        </row>
        <row r="3035">
          <cell r="A3035" t="str">
            <v>Výsledek tech.účtu k živ.pojištění</v>
          </cell>
          <cell r="B3035"/>
          <cell r="C3035">
            <v>-877539220.55999994</v>
          </cell>
        </row>
        <row r="3036">
          <cell r="A3036" t="str">
            <v>Výsledovka</v>
          </cell>
          <cell r="B3036"/>
          <cell r="C3036">
            <v>871291640.94000006</v>
          </cell>
        </row>
        <row r="3037">
          <cell r="A3037" t="str">
            <v>Výsledovka</v>
          </cell>
          <cell r="B3037"/>
          <cell r="C3037">
            <v>871291640.94000006</v>
          </cell>
        </row>
        <row r="3038">
          <cell r="A3038" t="str">
            <v>Výsledovka celkem:</v>
          </cell>
          <cell r="B3038"/>
          <cell r="C3038">
            <v>0</v>
          </cell>
        </row>
        <row r="3039">
          <cell r="A3039" t="str">
            <v>Výsledovka celkem:</v>
          </cell>
          <cell r="B3039"/>
          <cell r="C3039">
            <v>0</v>
          </cell>
        </row>
        <row r="3040">
          <cell r="A3040" t="str">
            <v xml:space="preserve">Základní jmění              </v>
          </cell>
          <cell r="B3040"/>
          <cell r="C3040">
            <v>-1900100000</v>
          </cell>
        </row>
        <row r="3041">
          <cell r="A3041" t="str">
            <v>Základní jmění                          (401)</v>
          </cell>
          <cell r="B3041"/>
          <cell r="C3041">
            <v>-1900100000</v>
          </cell>
        </row>
        <row r="3042">
          <cell r="A3042" t="str">
            <v xml:space="preserve">Základní jmění a kapitálové </v>
          </cell>
          <cell r="B3042"/>
          <cell r="C3042">
            <v>-1942045665.3299999</v>
          </cell>
        </row>
        <row r="3043">
          <cell r="A3043" t="str">
            <v>Základní jmění a kapitálové fondy</v>
          </cell>
          <cell r="B3043"/>
          <cell r="C3043">
            <v>-1942045665.3299999</v>
          </cell>
        </row>
        <row r="3044">
          <cell r="A3044" t="str">
            <v>Zákonné pojištění - pořízení</v>
          </cell>
          <cell r="B3044"/>
          <cell r="C3044">
            <v>143482.1</v>
          </cell>
        </row>
        <row r="3045">
          <cell r="A3045" t="str">
            <v>Zákonné pojištění - pořízení</v>
          </cell>
          <cell r="B3045"/>
          <cell r="C3045">
            <v>10602640.4</v>
          </cell>
        </row>
        <row r="3046">
          <cell r="A3046" t="str">
            <v>Zákonné pojištění - pořízení NP</v>
          </cell>
          <cell r="B3046"/>
          <cell r="C3046">
            <v>143482.1</v>
          </cell>
        </row>
        <row r="3047">
          <cell r="A3047" t="str">
            <v>Zákonné pojištění - pořízení ŽP</v>
          </cell>
          <cell r="B3047"/>
          <cell r="C3047">
            <v>10602640.4</v>
          </cell>
        </row>
        <row r="3048">
          <cell r="A3048" t="str">
            <v xml:space="preserve">Zákonný rezervní fond       </v>
          </cell>
          <cell r="B3048"/>
          <cell r="C3048">
            <v>-321587564</v>
          </cell>
        </row>
        <row r="3049">
          <cell r="A3049" t="str">
            <v>Zákonný rezervní fond                   (411)</v>
          </cell>
          <cell r="B3049"/>
          <cell r="C3049">
            <v>-321587564</v>
          </cell>
        </row>
        <row r="3050">
          <cell r="A3050" t="str">
            <v>Zaměstnanci a instituce celk</v>
          </cell>
          <cell r="B3050"/>
          <cell r="C3050">
            <v>-12067247.470000001</v>
          </cell>
        </row>
        <row r="3051">
          <cell r="A3051" t="str">
            <v>Zaměstnanci a instituce celkem</v>
          </cell>
          <cell r="B3051"/>
          <cell r="C3051">
            <v>-12067247.470000001</v>
          </cell>
        </row>
        <row r="3052">
          <cell r="A3052" t="str">
            <v>Zásoby</v>
          </cell>
          <cell r="B3052"/>
          <cell r="C3052">
            <v>0</v>
          </cell>
        </row>
        <row r="3053">
          <cell r="A3053" t="str">
            <v>Zásoby                                  (251)</v>
          </cell>
          <cell r="B3053"/>
          <cell r="C3053">
            <v>0</v>
          </cell>
        </row>
        <row r="3054">
          <cell r="A3054" t="str">
            <v>Závazky k zaměstn.ze závislé</v>
          </cell>
          <cell r="B3054"/>
          <cell r="C3054">
            <v>-7413123</v>
          </cell>
        </row>
        <row r="3055">
          <cell r="A3055" t="str">
            <v>Závazky k zaměstn.ze závislé činnosti   (351)</v>
          </cell>
          <cell r="B3055"/>
          <cell r="C3055">
            <v>-7413123</v>
          </cell>
        </row>
        <row r="3056">
          <cell r="A3056" t="str">
            <v>Závazky vůči zprostředkovat.</v>
          </cell>
          <cell r="B3056"/>
          <cell r="C3056">
            <v>-96974696</v>
          </cell>
        </row>
        <row r="3057">
          <cell r="A3057" t="str">
            <v>Závazky vůči zprostředkovat.(makléřům)  (332)</v>
          </cell>
          <cell r="B3057"/>
          <cell r="C3057">
            <v>-96974696</v>
          </cell>
        </row>
        <row r="3058">
          <cell r="A3058" t="str">
            <v xml:space="preserve">Závazky z operací zajištění </v>
          </cell>
          <cell r="B3058"/>
          <cell r="C3058">
            <v>-478183646.64999998</v>
          </cell>
        </row>
        <row r="3059">
          <cell r="A3059" t="str">
            <v>Závazky z operací zajištění             (333)</v>
          </cell>
          <cell r="B3059"/>
          <cell r="C3059">
            <v>-478183646.64999998</v>
          </cell>
        </row>
        <row r="3060">
          <cell r="A3060" t="str">
            <v>Závazky z přímého pojišť.vůč</v>
          </cell>
          <cell r="B3060"/>
          <cell r="C3060">
            <v>-219523366.31999999</v>
          </cell>
        </row>
        <row r="3061">
          <cell r="A3061" t="str">
            <v>Závazky z přímého pojišť.vůči pojištěn. (331)</v>
          </cell>
          <cell r="B3061"/>
          <cell r="C3061">
            <v>-219523366.31999999</v>
          </cell>
        </row>
        <row r="3062">
          <cell r="A3062" t="str">
            <v xml:space="preserve">Závazky z přímého pojištění </v>
          </cell>
          <cell r="B3062"/>
          <cell r="C3062">
            <v>-794681636.97000003</v>
          </cell>
        </row>
        <row r="3063">
          <cell r="A3063" t="str">
            <v>Závazky z přímého pojištění a zajištění</v>
          </cell>
          <cell r="B3063"/>
          <cell r="C3063">
            <v>-794681636.97000003</v>
          </cell>
        </row>
        <row r="3064">
          <cell r="A3064" t="str">
            <v>Závazky ze složených depozit</v>
          </cell>
          <cell r="B3064"/>
          <cell r="C3064">
            <v>-719402571.60000002</v>
          </cell>
        </row>
        <row r="3065">
          <cell r="A3065" t="str">
            <v>Závazky ze složených depozit            (461)</v>
          </cell>
          <cell r="B3065"/>
          <cell r="C3065">
            <v>-719402571.60000002</v>
          </cell>
        </row>
        <row r="3066">
          <cell r="A3066" t="str">
            <v>Změna časového rozlišené - p</v>
          </cell>
          <cell r="B3066"/>
          <cell r="C3066">
            <v>-7424047.9100000001</v>
          </cell>
        </row>
        <row r="3067">
          <cell r="A3067" t="str">
            <v>Změna časového rozlišené - pořízení ŽP</v>
          </cell>
          <cell r="B3067"/>
          <cell r="C3067">
            <v>-7424047.9100000001</v>
          </cell>
        </row>
        <row r="3068">
          <cell r="A3068" t="str">
            <v>Změna časového rozlišení - p</v>
          </cell>
          <cell r="B3068"/>
          <cell r="C3068">
            <v>0</v>
          </cell>
        </row>
        <row r="3069">
          <cell r="A3069" t="str">
            <v>Změna časového rozlišení - pořízení NP</v>
          </cell>
          <cell r="B3069"/>
          <cell r="C3069">
            <v>0</v>
          </cell>
        </row>
        <row r="3070">
          <cell r="A3070" t="str">
            <v>Zúčt.s inst.soc.zabez.a zdra</v>
          </cell>
          <cell r="B3070"/>
          <cell r="C3070">
            <v>-4515393</v>
          </cell>
        </row>
        <row r="3071">
          <cell r="A3071" t="str">
            <v>Zúčt.s inst.soc.zabez.a zdrav.pojištění (355)</v>
          </cell>
          <cell r="B3071"/>
          <cell r="C3071">
            <v>-4515393</v>
          </cell>
        </row>
        <row r="3072">
          <cell r="A3072" t="str">
            <v>Zúčtovaní daní a dotací celk</v>
          </cell>
          <cell r="B3072"/>
          <cell r="C3072">
            <v>3486861.44</v>
          </cell>
        </row>
        <row r="3073">
          <cell r="A3073" t="str">
            <v>Zúčtování daní a dotací celk</v>
          </cell>
          <cell r="B3073"/>
          <cell r="C3073">
            <v>31883594.649999999</v>
          </cell>
        </row>
        <row r="3074">
          <cell r="A3074" t="str">
            <v>Zúčtovaní daní a dotací celkem</v>
          </cell>
          <cell r="B3074"/>
          <cell r="C3074">
            <v>3486861.44</v>
          </cell>
        </row>
        <row r="3075">
          <cell r="A3075" t="str">
            <v>Zúčtování daní a dotací celkem</v>
          </cell>
          <cell r="B3075"/>
          <cell r="C3075">
            <v>31883594.649999999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view="pageBreakPreview" zoomScaleNormal="100" zoomScaleSheetLayoutView="100" workbookViewId="0">
      <pane xSplit="4" ySplit="9" topLeftCell="F68" activePane="bottomRight" state="frozen"/>
      <selection activeCell="L101" sqref="L101"/>
      <selection pane="topRight" activeCell="L101" sqref="L101"/>
      <selection pane="bottomLeft" activeCell="L101" sqref="L101"/>
      <selection pane="bottomRight" activeCell="J23" sqref="J23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251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3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4</v>
      </c>
      <c r="B8" s="267"/>
      <c r="C8" s="268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5" thickBot="1" x14ac:dyDescent="0.25">
      <c r="A9" s="11"/>
      <c r="B9" s="12"/>
      <c r="C9" s="12" t="s">
        <v>10</v>
      </c>
      <c r="D9" s="13" t="s">
        <v>11</v>
      </c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12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13</v>
      </c>
      <c r="B11" s="22"/>
      <c r="C11" s="22"/>
      <c r="D11" s="23">
        <v>1</v>
      </c>
      <c r="E11" s="24" t="s">
        <v>14</v>
      </c>
      <c r="F11" s="24" t="s">
        <v>14</v>
      </c>
      <c r="G11" s="25" t="s">
        <v>14</v>
      </c>
      <c r="H11" s="25" t="s">
        <v>14</v>
      </c>
    </row>
    <row r="12" spans="1:13" x14ac:dyDescent="0.2">
      <c r="A12" s="26"/>
      <c r="B12" s="27" t="s">
        <v>15</v>
      </c>
      <c r="C12" s="27"/>
      <c r="D12" s="23">
        <v>2</v>
      </c>
      <c r="E12" s="28">
        <v>437921</v>
      </c>
      <c r="F12" s="24" t="s">
        <v>14</v>
      </c>
      <c r="G12" s="25" t="s">
        <v>14</v>
      </c>
      <c r="H12" s="29" t="s">
        <v>14</v>
      </c>
    </row>
    <row r="13" spans="1:13" x14ac:dyDescent="0.2">
      <c r="A13" s="26"/>
      <c r="B13" s="30" t="s">
        <v>16</v>
      </c>
      <c r="C13" s="27"/>
      <c r="D13" s="23">
        <v>3</v>
      </c>
      <c r="E13" s="28">
        <v>398829</v>
      </c>
      <c r="F13" s="31">
        <f>E12-E13</f>
        <v>39092</v>
      </c>
      <c r="G13" s="25" t="s">
        <v>14</v>
      </c>
      <c r="H13" s="29" t="s">
        <v>14</v>
      </c>
    </row>
    <row r="14" spans="1:13" x14ac:dyDescent="0.2">
      <c r="A14" s="26"/>
      <c r="B14" s="27" t="s">
        <v>17</v>
      </c>
      <c r="C14" s="27"/>
      <c r="D14" s="23">
        <v>4</v>
      </c>
      <c r="E14" s="28">
        <v>-2434</v>
      </c>
      <c r="F14" s="24" t="s">
        <v>14</v>
      </c>
      <c r="G14" s="25" t="s">
        <v>14</v>
      </c>
      <c r="H14" s="29" t="s">
        <v>14</v>
      </c>
    </row>
    <row r="15" spans="1:13" x14ac:dyDescent="0.2">
      <c r="A15" s="26"/>
      <c r="B15" s="27" t="s">
        <v>18</v>
      </c>
      <c r="C15" s="32"/>
      <c r="D15" s="23">
        <v>5</v>
      </c>
      <c r="E15" s="28">
        <v>-1246</v>
      </c>
      <c r="F15" s="31">
        <f>E14-E15</f>
        <v>-1188</v>
      </c>
      <c r="G15" s="33">
        <f>F13-F15</f>
        <v>40280</v>
      </c>
      <c r="H15" s="33">
        <v>57161</v>
      </c>
    </row>
    <row r="16" spans="1:13" x14ac:dyDescent="0.2">
      <c r="A16" s="21" t="s">
        <v>19</v>
      </c>
      <c r="B16" s="22"/>
      <c r="C16" s="22"/>
      <c r="D16" s="23">
        <v>6</v>
      </c>
      <c r="E16" s="24" t="s">
        <v>14</v>
      </c>
      <c r="F16" s="24" t="s">
        <v>14</v>
      </c>
      <c r="G16" s="33">
        <f>G90</f>
        <v>1361.4875199999994</v>
      </c>
      <c r="H16" s="33">
        <v>1502.86915</v>
      </c>
    </row>
    <row r="17" spans="1:8" x14ac:dyDescent="0.2">
      <c r="A17" s="21" t="s">
        <v>20</v>
      </c>
      <c r="B17" s="22"/>
      <c r="C17" s="22"/>
      <c r="D17" s="23">
        <v>7</v>
      </c>
      <c r="E17" s="24" t="s">
        <v>14</v>
      </c>
      <c r="F17" s="24" t="s">
        <v>14</v>
      </c>
      <c r="G17" s="33">
        <v>276</v>
      </c>
      <c r="H17" s="33">
        <v>497</v>
      </c>
    </row>
    <row r="18" spans="1:8" x14ac:dyDescent="0.2">
      <c r="A18" s="34" t="s">
        <v>21</v>
      </c>
      <c r="B18" s="27"/>
      <c r="C18" s="27"/>
      <c r="D18" s="23">
        <v>8</v>
      </c>
      <c r="E18" s="24" t="s">
        <v>14</v>
      </c>
      <c r="F18" s="24" t="s">
        <v>14</v>
      </c>
      <c r="G18" s="25" t="s">
        <v>14</v>
      </c>
      <c r="H18" s="29" t="s">
        <v>14</v>
      </c>
    </row>
    <row r="19" spans="1:8" x14ac:dyDescent="0.2">
      <c r="A19" s="34"/>
      <c r="B19" s="35" t="s">
        <v>22</v>
      </c>
      <c r="C19" s="27"/>
      <c r="D19" s="23">
        <v>9</v>
      </c>
      <c r="E19" s="28" t="s">
        <v>14</v>
      </c>
      <c r="F19" s="24" t="s">
        <v>14</v>
      </c>
      <c r="G19" s="25" t="s">
        <v>14</v>
      </c>
      <c r="H19" s="29" t="s">
        <v>14</v>
      </c>
    </row>
    <row r="20" spans="1:8" x14ac:dyDescent="0.2">
      <c r="A20" s="34"/>
      <c r="B20" s="27"/>
      <c r="C20" s="35" t="s">
        <v>23</v>
      </c>
      <c r="D20" s="23">
        <v>10</v>
      </c>
      <c r="E20" s="28">
        <v>108646</v>
      </c>
      <c r="F20" s="24" t="s">
        <v>14</v>
      </c>
      <c r="G20" s="25" t="s">
        <v>14</v>
      </c>
      <c r="H20" s="29" t="s">
        <v>14</v>
      </c>
    </row>
    <row r="21" spans="1:8" x14ac:dyDescent="0.2">
      <c r="A21" s="34"/>
      <c r="B21" s="27"/>
      <c r="C21" s="36" t="s">
        <v>24</v>
      </c>
      <c r="D21" s="23">
        <v>11</v>
      </c>
      <c r="E21" s="28">
        <v>87500</v>
      </c>
      <c r="F21" s="31">
        <f>E20-E21</f>
        <v>21146</v>
      </c>
      <c r="G21" s="25" t="s">
        <v>14</v>
      </c>
      <c r="H21" s="29" t="s">
        <v>14</v>
      </c>
    </row>
    <row r="22" spans="1:8" x14ac:dyDescent="0.2">
      <c r="A22" s="34"/>
      <c r="B22" s="35" t="s">
        <v>25</v>
      </c>
      <c r="C22" s="37"/>
      <c r="D22" s="23">
        <v>12</v>
      </c>
      <c r="E22" s="28" t="s">
        <v>14</v>
      </c>
      <c r="F22" s="24" t="s">
        <v>14</v>
      </c>
      <c r="G22" s="25" t="s">
        <v>14</v>
      </c>
      <c r="H22" s="29" t="s">
        <v>14</v>
      </c>
    </row>
    <row r="23" spans="1:8" x14ac:dyDescent="0.2">
      <c r="A23" s="34"/>
      <c r="B23" s="27"/>
      <c r="C23" s="35" t="s">
        <v>26</v>
      </c>
      <c r="D23" s="23">
        <v>13</v>
      </c>
      <c r="E23" s="28">
        <v>-7060</v>
      </c>
      <c r="F23" s="24" t="s">
        <v>14</v>
      </c>
      <c r="G23" s="25" t="s">
        <v>14</v>
      </c>
      <c r="H23" s="29" t="s">
        <v>14</v>
      </c>
    </row>
    <row r="24" spans="1:8" x14ac:dyDescent="0.2">
      <c r="A24" s="21"/>
      <c r="B24" s="22"/>
      <c r="C24" s="38" t="s">
        <v>27</v>
      </c>
      <c r="D24" s="23">
        <v>14</v>
      </c>
      <c r="E24" s="28">
        <v>-3800</v>
      </c>
      <c r="F24" s="31">
        <f>E23-E24</f>
        <v>-3260</v>
      </c>
      <c r="G24" s="33">
        <f>F21+F24</f>
        <v>17886</v>
      </c>
      <c r="H24" s="33">
        <v>46881</v>
      </c>
    </row>
    <row r="25" spans="1:8" x14ac:dyDescent="0.2">
      <c r="A25" s="21" t="s">
        <v>28</v>
      </c>
      <c r="B25" s="22"/>
      <c r="C25" s="22"/>
      <c r="D25" s="23">
        <v>15</v>
      </c>
      <c r="E25" s="24" t="s">
        <v>14</v>
      </c>
      <c r="F25" s="24" t="s">
        <v>14</v>
      </c>
      <c r="G25" s="33">
        <v>0</v>
      </c>
      <c r="H25" s="33">
        <v>0</v>
      </c>
    </row>
    <row r="26" spans="1:8" x14ac:dyDescent="0.2">
      <c r="A26" s="21" t="s">
        <v>29</v>
      </c>
      <c r="B26" s="22"/>
      <c r="C26" s="22"/>
      <c r="D26" s="23">
        <v>16</v>
      </c>
      <c r="E26" s="24" t="s">
        <v>14</v>
      </c>
      <c r="F26" s="24" t="s">
        <v>14</v>
      </c>
      <c r="G26" s="33">
        <v>1981</v>
      </c>
      <c r="H26" s="33">
        <v>3005</v>
      </c>
    </row>
    <row r="27" spans="1:8" x14ac:dyDescent="0.2">
      <c r="A27" s="34" t="s">
        <v>30</v>
      </c>
      <c r="B27" s="27"/>
      <c r="C27" s="27"/>
      <c r="D27" s="23">
        <v>17</v>
      </c>
      <c r="E27" s="24" t="s">
        <v>14</v>
      </c>
      <c r="F27" s="24" t="s">
        <v>14</v>
      </c>
      <c r="G27" s="25" t="s">
        <v>14</v>
      </c>
      <c r="H27" s="29" t="s">
        <v>14</v>
      </c>
    </row>
    <row r="28" spans="1:8" x14ac:dyDescent="0.2">
      <c r="A28" s="26"/>
      <c r="B28" s="27" t="s">
        <v>31</v>
      </c>
      <c r="C28" s="37"/>
      <c r="D28" s="23">
        <v>18</v>
      </c>
      <c r="E28" s="24" t="s">
        <v>14</v>
      </c>
      <c r="F28" s="28">
        <v>2541</v>
      </c>
      <c r="G28" s="25" t="s">
        <v>14</v>
      </c>
      <c r="H28" s="29" t="s">
        <v>14</v>
      </c>
    </row>
    <row r="29" spans="1:8" x14ac:dyDescent="0.2">
      <c r="A29" s="26"/>
      <c r="B29" s="27" t="s">
        <v>32</v>
      </c>
      <c r="C29" s="37"/>
      <c r="D29" s="23">
        <v>19</v>
      </c>
      <c r="E29" s="24" t="s">
        <v>14</v>
      </c>
      <c r="F29" s="28">
        <v>0</v>
      </c>
      <c r="G29" s="25" t="s">
        <v>14</v>
      </c>
      <c r="H29" s="29" t="s">
        <v>14</v>
      </c>
    </row>
    <row r="30" spans="1:8" x14ac:dyDescent="0.2">
      <c r="A30" s="26"/>
      <c r="B30" s="27" t="s">
        <v>33</v>
      </c>
      <c r="C30" s="37"/>
      <c r="D30" s="23">
        <v>20</v>
      </c>
      <c r="E30" s="24" t="s">
        <v>14</v>
      </c>
      <c r="F30" s="28">
        <v>3323</v>
      </c>
      <c r="G30" s="25" t="s">
        <v>14</v>
      </c>
      <c r="H30" s="29" t="s">
        <v>14</v>
      </c>
    </row>
    <row r="31" spans="1:8" x14ac:dyDescent="0.2">
      <c r="A31" s="26"/>
      <c r="B31" s="27" t="s">
        <v>34</v>
      </c>
      <c r="C31" s="27"/>
      <c r="D31" s="23">
        <v>21</v>
      </c>
      <c r="E31" s="24" t="s">
        <v>14</v>
      </c>
      <c r="F31" s="28">
        <v>14128</v>
      </c>
      <c r="G31" s="33">
        <f>F28+F29+F30-F31</f>
        <v>-8264</v>
      </c>
      <c r="H31" s="33">
        <v>-21652</v>
      </c>
    </row>
    <row r="32" spans="1:8" x14ac:dyDescent="0.2">
      <c r="A32" s="21" t="s">
        <v>35</v>
      </c>
      <c r="B32" s="22"/>
      <c r="C32" s="22"/>
      <c r="D32" s="23">
        <v>22</v>
      </c>
      <c r="E32" s="24" t="s">
        <v>14</v>
      </c>
      <c r="F32" s="24" t="s">
        <v>14</v>
      </c>
      <c r="G32" s="33">
        <v>164.45</v>
      </c>
      <c r="H32" s="33">
        <v>179</v>
      </c>
    </row>
    <row r="33" spans="1:8" hidden="1" x14ac:dyDescent="0.2">
      <c r="A33" s="21" t="s">
        <v>36</v>
      </c>
      <c r="B33" s="22"/>
      <c r="C33" s="22"/>
      <c r="D33" s="23">
        <v>23</v>
      </c>
      <c r="E33" s="24" t="s">
        <v>14</v>
      </c>
      <c r="F33" s="24" t="s">
        <v>14</v>
      </c>
      <c r="G33" s="33"/>
      <c r="H33" s="33"/>
    </row>
    <row r="34" spans="1:8" ht="13.5" thickBot="1" x14ac:dyDescent="0.25">
      <c r="A34" s="39" t="s">
        <v>37</v>
      </c>
      <c r="B34" s="40"/>
      <c r="C34" s="40"/>
      <c r="D34" s="41">
        <v>24</v>
      </c>
      <c r="E34" s="42" t="s">
        <v>14</v>
      </c>
      <c r="F34" s="42" t="s">
        <v>14</v>
      </c>
      <c r="G34" s="33">
        <f>G15+G16+G17-G24-G25-G26-G31-G32-G33</f>
        <v>30150.037520000002</v>
      </c>
      <c r="H34" s="33">
        <f>H15+H16+H17-H24-H25-H26-H31-H32-H33</f>
        <v>30747.869149999999</v>
      </c>
    </row>
    <row r="35" spans="1:8" ht="13.5" thickBot="1" x14ac:dyDescent="0.25">
      <c r="A35" s="43" t="s">
        <v>38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13</v>
      </c>
      <c r="B36" s="22"/>
      <c r="C36" s="22"/>
      <c r="D36" s="23" t="s">
        <v>39</v>
      </c>
      <c r="E36" s="46" t="s">
        <v>14</v>
      </c>
      <c r="F36" s="24" t="s">
        <v>14</v>
      </c>
      <c r="G36" s="25" t="s">
        <v>14</v>
      </c>
      <c r="H36" s="29" t="s">
        <v>14</v>
      </c>
    </row>
    <row r="37" spans="1:8" x14ac:dyDescent="0.2">
      <c r="A37" s="26"/>
      <c r="B37" s="27" t="s">
        <v>15</v>
      </c>
      <c r="C37" s="27"/>
      <c r="D37" s="23" t="s">
        <v>40</v>
      </c>
      <c r="E37" s="28" t="s">
        <v>14</v>
      </c>
      <c r="F37" s="28">
        <v>5304476</v>
      </c>
      <c r="G37" s="25" t="s">
        <v>14</v>
      </c>
      <c r="H37" s="29" t="s">
        <v>14</v>
      </c>
    </row>
    <row r="38" spans="1:8" x14ac:dyDescent="0.2">
      <c r="A38" s="26"/>
      <c r="B38" s="30" t="s">
        <v>16</v>
      </c>
      <c r="C38" s="27"/>
      <c r="D38" s="23" t="s">
        <v>41</v>
      </c>
      <c r="E38" s="28" t="s">
        <v>14</v>
      </c>
      <c r="F38" s="28">
        <v>1071484</v>
      </c>
      <c r="G38" s="25" t="s">
        <v>14</v>
      </c>
      <c r="H38" s="29" t="s">
        <v>14</v>
      </c>
    </row>
    <row r="39" spans="1:8" x14ac:dyDescent="0.2">
      <c r="A39" s="47"/>
      <c r="B39" s="22" t="s">
        <v>42</v>
      </c>
      <c r="C39" s="48"/>
      <c r="D39" s="23" t="s">
        <v>43</v>
      </c>
      <c r="E39" s="28" t="s">
        <v>14</v>
      </c>
      <c r="F39" s="28">
        <v>-1232</v>
      </c>
      <c r="G39" s="33">
        <f>F37-F38-F39</f>
        <v>4234224</v>
      </c>
      <c r="H39" s="33">
        <v>5500884</v>
      </c>
    </row>
    <row r="40" spans="1:8" x14ac:dyDescent="0.2">
      <c r="A40" s="49" t="s">
        <v>44</v>
      </c>
      <c r="B40" s="50"/>
      <c r="C40" s="51"/>
      <c r="D40" s="23" t="s">
        <v>45</v>
      </c>
      <c r="E40" s="52" t="s">
        <v>14</v>
      </c>
      <c r="F40" s="53" t="s">
        <v>14</v>
      </c>
      <c r="G40" s="54" t="s">
        <v>14</v>
      </c>
      <c r="H40" s="55" t="s">
        <v>14</v>
      </c>
    </row>
    <row r="41" spans="1:8" x14ac:dyDescent="0.2">
      <c r="A41" s="56"/>
      <c r="B41" s="57" t="s">
        <v>46</v>
      </c>
      <c r="C41" s="58"/>
      <c r="D41" s="23" t="s">
        <v>47</v>
      </c>
      <c r="E41" s="52" t="s">
        <v>14</v>
      </c>
      <c r="F41" s="59">
        <v>0</v>
      </c>
      <c r="G41" s="60" t="s">
        <v>14</v>
      </c>
      <c r="H41" s="61" t="s">
        <v>14</v>
      </c>
    </row>
    <row r="42" spans="1:8" ht="12.75" customHeight="1" x14ac:dyDescent="0.2">
      <c r="A42" s="49"/>
      <c r="B42" s="270" t="s">
        <v>48</v>
      </c>
      <c r="C42" s="271"/>
      <c r="D42" s="23" t="s">
        <v>49</v>
      </c>
      <c r="E42" s="62" t="s">
        <v>14</v>
      </c>
      <c r="F42" s="28" t="s">
        <v>14</v>
      </c>
      <c r="G42" s="54" t="s">
        <v>14</v>
      </c>
      <c r="H42" s="55" t="s">
        <v>14</v>
      </c>
    </row>
    <row r="43" spans="1:8" x14ac:dyDescent="0.2">
      <c r="A43" s="56"/>
      <c r="B43" s="63"/>
      <c r="C43" s="64" t="s">
        <v>50</v>
      </c>
      <c r="D43" s="23" t="s">
        <v>51</v>
      </c>
      <c r="E43" s="62">
        <v>0</v>
      </c>
      <c r="F43" s="28" t="s">
        <v>14</v>
      </c>
      <c r="G43" s="29" t="s">
        <v>14</v>
      </c>
      <c r="H43" s="29" t="s">
        <v>14</v>
      </c>
    </row>
    <row r="44" spans="1:8" x14ac:dyDescent="0.2">
      <c r="A44" s="56"/>
      <c r="B44" s="64"/>
      <c r="C44" s="65" t="s">
        <v>52</v>
      </c>
      <c r="D44" s="23" t="s">
        <v>53</v>
      </c>
      <c r="E44" s="31">
        <v>546714</v>
      </c>
      <c r="F44" s="31">
        <f>E43+E44</f>
        <v>546714</v>
      </c>
      <c r="G44" s="29" t="s">
        <v>14</v>
      </c>
      <c r="H44" s="29" t="s">
        <v>14</v>
      </c>
    </row>
    <row r="45" spans="1:8" x14ac:dyDescent="0.2">
      <c r="A45" s="56"/>
      <c r="B45" s="57" t="s">
        <v>54</v>
      </c>
      <c r="C45" s="64"/>
      <c r="D45" s="23" t="s">
        <v>55</v>
      </c>
      <c r="E45" s="62" t="s">
        <v>14</v>
      </c>
      <c r="F45" s="31">
        <v>0</v>
      </c>
      <c r="G45" s="66" t="s">
        <v>14</v>
      </c>
      <c r="H45" s="66" t="s">
        <v>14</v>
      </c>
    </row>
    <row r="46" spans="1:8" x14ac:dyDescent="0.2">
      <c r="A46" s="56"/>
      <c r="B46" s="67" t="s">
        <v>56</v>
      </c>
      <c r="C46" s="64"/>
      <c r="D46" s="23" t="s">
        <v>57</v>
      </c>
      <c r="E46" s="62" t="s">
        <v>14</v>
      </c>
      <c r="F46" s="31">
        <v>1174089</v>
      </c>
      <c r="G46" s="33">
        <f>F44+F45+F46</f>
        <v>1720803</v>
      </c>
      <c r="H46" s="33">
        <v>2174933</v>
      </c>
    </row>
    <row r="47" spans="1:8" x14ac:dyDescent="0.2">
      <c r="A47" s="56" t="s">
        <v>58</v>
      </c>
      <c r="B47" s="67"/>
      <c r="C47" s="64"/>
      <c r="D47" s="23" t="s">
        <v>59</v>
      </c>
      <c r="E47" s="62" t="s">
        <v>14</v>
      </c>
      <c r="F47" s="53" t="s">
        <v>14</v>
      </c>
      <c r="G47" s="33">
        <v>543181</v>
      </c>
      <c r="H47" s="33">
        <v>798933</v>
      </c>
    </row>
    <row r="48" spans="1:8" x14ac:dyDescent="0.2">
      <c r="A48" s="56" t="s">
        <v>60</v>
      </c>
      <c r="B48" s="64"/>
      <c r="C48" s="64"/>
      <c r="D48" s="23" t="s">
        <v>61</v>
      </c>
      <c r="E48" s="62" t="s">
        <v>14</v>
      </c>
      <c r="F48" s="53" t="s">
        <v>14</v>
      </c>
      <c r="G48" s="33">
        <v>20669</v>
      </c>
      <c r="H48" s="33">
        <v>69330</v>
      </c>
    </row>
    <row r="49" spans="1:8" x14ac:dyDescent="0.2">
      <c r="A49" s="49" t="s">
        <v>62</v>
      </c>
      <c r="B49" s="51"/>
      <c r="C49" s="51"/>
      <c r="D49" s="23" t="s">
        <v>63</v>
      </c>
      <c r="E49" s="62" t="s">
        <v>14</v>
      </c>
      <c r="F49" s="53" t="s">
        <v>14</v>
      </c>
      <c r="G49" s="54" t="s">
        <v>14</v>
      </c>
      <c r="H49" s="55" t="s">
        <v>14</v>
      </c>
    </row>
    <row r="50" spans="1:8" x14ac:dyDescent="0.2">
      <c r="A50" s="49"/>
      <c r="B50" s="57" t="s">
        <v>22</v>
      </c>
      <c r="C50" s="51"/>
      <c r="D50" s="23" t="s">
        <v>64</v>
      </c>
      <c r="E50" s="62" t="s">
        <v>14</v>
      </c>
      <c r="F50" s="28" t="s">
        <v>14</v>
      </c>
      <c r="G50" s="54" t="s">
        <v>14</v>
      </c>
      <c r="H50" s="55" t="s">
        <v>14</v>
      </c>
    </row>
    <row r="51" spans="1:8" x14ac:dyDescent="0.2">
      <c r="A51" s="49"/>
      <c r="B51" s="51"/>
      <c r="C51" s="57" t="s">
        <v>23</v>
      </c>
      <c r="D51" s="23" t="s">
        <v>65</v>
      </c>
      <c r="E51" s="31">
        <v>4638919</v>
      </c>
      <c r="F51" s="28" t="s">
        <v>14</v>
      </c>
      <c r="G51" s="29" t="s">
        <v>14</v>
      </c>
      <c r="H51" s="29" t="s">
        <v>14</v>
      </c>
    </row>
    <row r="52" spans="1:8" x14ac:dyDescent="0.2">
      <c r="A52" s="49"/>
      <c r="B52" s="68"/>
      <c r="C52" s="69" t="s">
        <v>66</v>
      </c>
      <c r="D52" s="23" t="s">
        <v>67</v>
      </c>
      <c r="E52" s="31">
        <v>481134</v>
      </c>
      <c r="F52" s="31">
        <f>E51-E52</f>
        <v>4157785</v>
      </c>
      <c r="G52" s="25" t="s">
        <v>14</v>
      </c>
      <c r="H52" s="29" t="s">
        <v>14</v>
      </c>
    </row>
    <row r="53" spans="1:8" x14ac:dyDescent="0.2">
      <c r="A53" s="49"/>
      <c r="B53" s="57" t="s">
        <v>25</v>
      </c>
      <c r="C53" s="50"/>
      <c r="D53" s="23" t="s">
        <v>68</v>
      </c>
      <c r="E53" s="62" t="s">
        <v>14</v>
      </c>
      <c r="F53" s="28" t="s">
        <v>14</v>
      </c>
      <c r="G53" s="29" t="s">
        <v>14</v>
      </c>
      <c r="H53" s="29" t="s">
        <v>14</v>
      </c>
    </row>
    <row r="54" spans="1:8" x14ac:dyDescent="0.2">
      <c r="A54" s="49"/>
      <c r="B54" s="64"/>
      <c r="C54" s="67" t="s">
        <v>26</v>
      </c>
      <c r="D54" s="23" t="s">
        <v>69</v>
      </c>
      <c r="E54" s="31">
        <v>73051</v>
      </c>
      <c r="F54" s="70" t="s">
        <v>14</v>
      </c>
      <c r="G54" s="71" t="s">
        <v>14</v>
      </c>
      <c r="H54" s="29" t="s">
        <v>14</v>
      </c>
    </row>
    <row r="55" spans="1:8" x14ac:dyDescent="0.2">
      <c r="A55" s="49"/>
      <c r="B55" s="51"/>
      <c r="C55" s="57" t="s">
        <v>70</v>
      </c>
      <c r="D55" s="23" t="s">
        <v>71</v>
      </c>
      <c r="E55" s="31">
        <v>93023</v>
      </c>
      <c r="F55" s="31">
        <f>E54-E55</f>
        <v>-19972</v>
      </c>
      <c r="G55" s="33">
        <f>F52+F55</f>
        <v>4137813</v>
      </c>
      <c r="H55" s="33">
        <v>4061710</v>
      </c>
    </row>
    <row r="56" spans="1:8" x14ac:dyDescent="0.2">
      <c r="A56" s="49" t="s">
        <v>72</v>
      </c>
      <c r="B56" s="51"/>
      <c r="C56" s="51"/>
      <c r="D56" s="23" t="s">
        <v>73</v>
      </c>
      <c r="E56" s="62" t="s">
        <v>14</v>
      </c>
      <c r="F56" s="53" t="s">
        <v>14</v>
      </c>
      <c r="G56" s="54" t="s">
        <v>14</v>
      </c>
      <c r="H56" s="55" t="s">
        <v>14</v>
      </c>
    </row>
    <row r="57" spans="1:8" x14ac:dyDescent="0.2">
      <c r="A57" s="72"/>
      <c r="B57" s="73" t="s">
        <v>74</v>
      </c>
      <c r="C57" s="73"/>
      <c r="D57" s="23" t="s">
        <v>75</v>
      </c>
      <c r="E57" s="62" t="s">
        <v>14</v>
      </c>
      <c r="F57" s="28" t="s">
        <v>14</v>
      </c>
      <c r="G57" s="54" t="s">
        <v>14</v>
      </c>
      <c r="H57" s="55" t="s">
        <v>14</v>
      </c>
    </row>
    <row r="58" spans="1:8" x14ac:dyDescent="0.2">
      <c r="A58" s="49"/>
      <c r="B58" s="51"/>
      <c r="C58" s="57" t="s">
        <v>23</v>
      </c>
      <c r="D58" s="23" t="s">
        <v>76</v>
      </c>
      <c r="E58" s="31">
        <v>-2046442</v>
      </c>
      <c r="F58" s="28" t="s">
        <v>14</v>
      </c>
      <c r="G58" s="29" t="s">
        <v>14</v>
      </c>
      <c r="H58" s="29" t="s">
        <v>14</v>
      </c>
    </row>
    <row r="59" spans="1:8" x14ac:dyDescent="0.2">
      <c r="A59" s="49"/>
      <c r="B59" s="51"/>
      <c r="C59" s="57" t="s">
        <v>66</v>
      </c>
      <c r="D59" s="23" t="s">
        <v>77</v>
      </c>
      <c r="E59" s="31">
        <v>0</v>
      </c>
      <c r="F59" s="28">
        <f>E58-E59</f>
        <v>-2046442</v>
      </c>
      <c r="G59" s="54" t="s">
        <v>14</v>
      </c>
      <c r="H59" s="55" t="s">
        <v>14</v>
      </c>
    </row>
    <row r="60" spans="1:8" x14ac:dyDescent="0.2">
      <c r="A60" s="49"/>
      <c r="B60" s="57" t="s">
        <v>78</v>
      </c>
      <c r="C60" s="51"/>
      <c r="D60" s="23" t="s">
        <v>79</v>
      </c>
      <c r="E60" s="62" t="s">
        <v>14</v>
      </c>
      <c r="F60" s="28">
        <v>-10946</v>
      </c>
      <c r="G60" s="33">
        <f>F59+F60</f>
        <v>-2057388</v>
      </c>
      <c r="H60" s="33">
        <v>-1236034</v>
      </c>
    </row>
    <row r="61" spans="1:8" x14ac:dyDescent="0.2">
      <c r="A61" s="56" t="s">
        <v>80</v>
      </c>
      <c r="B61" s="64"/>
      <c r="C61" s="64"/>
      <c r="D61" s="23" t="s">
        <v>81</v>
      </c>
      <c r="E61" s="62" t="s">
        <v>14</v>
      </c>
      <c r="F61" s="53" t="s">
        <v>14</v>
      </c>
      <c r="G61" s="33">
        <v>209745</v>
      </c>
      <c r="H61" s="33">
        <v>266104</v>
      </c>
    </row>
    <row r="62" spans="1:8" x14ac:dyDescent="0.2">
      <c r="A62" s="56" t="s">
        <v>82</v>
      </c>
      <c r="B62" s="64"/>
      <c r="C62" s="64"/>
      <c r="D62" s="23" t="s">
        <v>83</v>
      </c>
      <c r="E62" s="62" t="s">
        <v>14</v>
      </c>
      <c r="F62" s="53" t="s">
        <v>14</v>
      </c>
      <c r="G62" s="54" t="s">
        <v>14</v>
      </c>
      <c r="H62" s="55" t="s">
        <v>14</v>
      </c>
    </row>
    <row r="63" spans="1:8" x14ac:dyDescent="0.2">
      <c r="A63" s="26"/>
      <c r="B63" s="27" t="s">
        <v>31</v>
      </c>
      <c r="C63" s="74"/>
      <c r="D63" s="23" t="s">
        <v>84</v>
      </c>
      <c r="E63" s="24" t="s">
        <v>14</v>
      </c>
      <c r="F63" s="28">
        <v>1329857</v>
      </c>
      <c r="G63" s="25" t="s">
        <v>14</v>
      </c>
      <c r="H63" s="29" t="s">
        <v>14</v>
      </c>
    </row>
    <row r="64" spans="1:8" x14ac:dyDescent="0.2">
      <c r="A64" s="26"/>
      <c r="B64" s="27" t="s">
        <v>32</v>
      </c>
      <c r="C64" s="74"/>
      <c r="D64" s="23" t="s">
        <v>85</v>
      </c>
      <c r="E64" s="24" t="s">
        <v>14</v>
      </c>
      <c r="F64" s="28">
        <v>46930.907609999878</v>
      </c>
      <c r="G64" s="25" t="s">
        <v>14</v>
      </c>
      <c r="H64" s="29" t="s">
        <v>14</v>
      </c>
    </row>
    <row r="65" spans="1:8" x14ac:dyDescent="0.2">
      <c r="A65" s="26"/>
      <c r="B65" s="27" t="s">
        <v>33</v>
      </c>
      <c r="C65" s="75"/>
      <c r="D65" s="23" t="s">
        <v>86</v>
      </c>
      <c r="E65" s="24" t="s">
        <v>14</v>
      </c>
      <c r="F65" s="28">
        <v>445748</v>
      </c>
      <c r="G65" s="25" t="s">
        <v>14</v>
      </c>
      <c r="H65" s="29" t="s">
        <v>14</v>
      </c>
    </row>
    <row r="66" spans="1:8" x14ac:dyDescent="0.2">
      <c r="A66" s="26"/>
      <c r="B66" s="27" t="s">
        <v>87</v>
      </c>
      <c r="C66" s="22"/>
      <c r="D66" s="23" t="s">
        <v>88</v>
      </c>
      <c r="E66" s="24" t="s">
        <v>14</v>
      </c>
      <c r="F66" s="28">
        <v>398441</v>
      </c>
      <c r="G66" s="33">
        <f>F63+F64+F65-F66</f>
        <v>1424094.9076099999</v>
      </c>
      <c r="H66" s="33">
        <v>1743457.0146000003</v>
      </c>
    </row>
    <row r="67" spans="1:8" x14ac:dyDescent="0.2">
      <c r="A67" s="56" t="s">
        <v>89</v>
      </c>
      <c r="B67" s="76"/>
      <c r="C67" s="64"/>
      <c r="D67" s="23" t="s">
        <v>90</v>
      </c>
      <c r="E67" s="62" t="s">
        <v>14</v>
      </c>
      <c r="F67" s="24" t="s">
        <v>14</v>
      </c>
      <c r="G67" s="66" t="s">
        <v>14</v>
      </c>
      <c r="H67" s="66" t="s">
        <v>14</v>
      </c>
    </row>
    <row r="68" spans="1:8" x14ac:dyDescent="0.2">
      <c r="A68" s="49"/>
      <c r="B68" s="57" t="s">
        <v>91</v>
      </c>
      <c r="C68" s="51"/>
      <c r="D68" s="23" t="s">
        <v>92</v>
      </c>
      <c r="E68" s="62" t="s">
        <v>14</v>
      </c>
      <c r="F68" s="28">
        <v>298008</v>
      </c>
      <c r="G68" s="66" t="s">
        <v>14</v>
      </c>
      <c r="H68" s="66" t="s">
        <v>14</v>
      </c>
    </row>
    <row r="69" spans="1:8" x14ac:dyDescent="0.2">
      <c r="A69" s="49"/>
      <c r="B69" s="57" t="s">
        <v>93</v>
      </c>
      <c r="C69" s="51"/>
      <c r="D69" s="23" t="s">
        <v>94</v>
      </c>
      <c r="E69" s="62" t="s">
        <v>14</v>
      </c>
      <c r="F69" s="28">
        <v>0</v>
      </c>
      <c r="G69" s="66" t="s">
        <v>14</v>
      </c>
      <c r="H69" s="66" t="s">
        <v>14</v>
      </c>
    </row>
    <row r="70" spans="1:8" x14ac:dyDescent="0.2">
      <c r="A70" s="56"/>
      <c r="B70" s="67" t="s">
        <v>95</v>
      </c>
      <c r="C70" s="64"/>
      <c r="D70" s="23" t="s">
        <v>96</v>
      </c>
      <c r="E70" s="62" t="s">
        <v>14</v>
      </c>
      <c r="F70" s="28">
        <v>994352</v>
      </c>
      <c r="G70" s="33">
        <f>F68+F69+F70</f>
        <v>1292360</v>
      </c>
      <c r="H70" s="33">
        <v>1458287</v>
      </c>
    </row>
    <row r="71" spans="1:8" x14ac:dyDescent="0.2">
      <c r="A71" s="49" t="s">
        <v>97</v>
      </c>
      <c r="B71" s="51"/>
      <c r="C71" s="64"/>
      <c r="D71" s="23" t="s">
        <v>98</v>
      </c>
      <c r="E71" s="62" t="s">
        <v>14</v>
      </c>
      <c r="F71" s="24" t="s">
        <v>14</v>
      </c>
      <c r="G71" s="33">
        <v>525738</v>
      </c>
      <c r="H71" s="33">
        <v>907216</v>
      </c>
    </row>
    <row r="72" spans="1:8" x14ac:dyDescent="0.2">
      <c r="A72" s="77" t="s">
        <v>99</v>
      </c>
      <c r="B72" s="78"/>
      <c r="C72" s="78"/>
      <c r="D72" s="23" t="s">
        <v>100</v>
      </c>
      <c r="E72" s="79" t="s">
        <v>14</v>
      </c>
      <c r="F72" s="53" t="s">
        <v>14</v>
      </c>
      <c r="G72" s="33">
        <v>12060</v>
      </c>
      <c r="H72" s="33">
        <v>21823</v>
      </c>
    </row>
    <row r="73" spans="1:8" hidden="1" x14ac:dyDescent="0.2">
      <c r="A73" s="77" t="s">
        <v>101</v>
      </c>
      <c r="B73" s="78"/>
      <c r="C73" s="78"/>
      <c r="D73" s="23" t="s">
        <v>102</v>
      </c>
      <c r="E73" s="79" t="s">
        <v>14</v>
      </c>
      <c r="F73" s="53" t="s">
        <v>14</v>
      </c>
      <c r="G73" s="33"/>
      <c r="H73" s="33"/>
    </row>
    <row r="74" spans="1:8" ht="13.5" thickBot="1" x14ac:dyDescent="0.25">
      <c r="A74" s="39" t="s">
        <v>103</v>
      </c>
      <c r="B74" s="40"/>
      <c r="C74" s="40"/>
      <c r="D74" s="23" t="s">
        <v>104</v>
      </c>
      <c r="E74" s="80" t="s">
        <v>14</v>
      </c>
      <c r="F74" s="81" t="s">
        <v>14</v>
      </c>
      <c r="G74" s="33">
        <f>G39+G46+G47+G48-G55-G60-G61-G66-G70-G71-G72-G73</f>
        <v>974454.09238999989</v>
      </c>
      <c r="H74" s="82">
        <f>H39+H46+H47+H48-H55-H60-H61-H66-H70-H71-H72-H73</f>
        <v>1321516.9853999997</v>
      </c>
    </row>
    <row r="75" spans="1:8" ht="13.5" thickBot="1" x14ac:dyDescent="0.25">
      <c r="A75" s="43" t="s">
        <v>105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106</v>
      </c>
      <c r="B76" s="78"/>
      <c r="C76" s="78"/>
      <c r="D76" s="85" t="s">
        <v>107</v>
      </c>
      <c r="E76" s="79" t="s">
        <v>14</v>
      </c>
      <c r="F76" s="53" t="s">
        <v>14</v>
      </c>
      <c r="G76" s="33">
        <f>G34</f>
        <v>30150.037520000002</v>
      </c>
      <c r="H76" s="33">
        <f>H34</f>
        <v>30747.869149999999</v>
      </c>
    </row>
    <row r="77" spans="1:8" x14ac:dyDescent="0.2">
      <c r="A77" s="77" t="s">
        <v>108</v>
      </c>
      <c r="B77" s="78"/>
      <c r="C77" s="78"/>
      <c r="D77" s="85" t="s">
        <v>109</v>
      </c>
      <c r="E77" s="79" t="s">
        <v>14</v>
      </c>
      <c r="F77" s="53" t="s">
        <v>14</v>
      </c>
      <c r="G77" s="33">
        <f>G74</f>
        <v>974454.09238999989</v>
      </c>
      <c r="H77" s="33">
        <f>H74</f>
        <v>1321516.9853999997</v>
      </c>
    </row>
    <row r="78" spans="1:8" x14ac:dyDescent="0.2">
      <c r="A78" s="86" t="s">
        <v>110</v>
      </c>
      <c r="B78" s="87"/>
      <c r="C78" s="87"/>
      <c r="D78" s="85" t="s">
        <v>111</v>
      </c>
      <c r="E78" s="79" t="s">
        <v>14</v>
      </c>
      <c r="F78" s="53" t="s">
        <v>14</v>
      </c>
      <c r="G78" s="55" t="s">
        <v>14</v>
      </c>
      <c r="H78" s="55" t="s">
        <v>14</v>
      </c>
    </row>
    <row r="79" spans="1:8" x14ac:dyDescent="0.2">
      <c r="A79" s="49"/>
      <c r="B79" s="57" t="s">
        <v>46</v>
      </c>
      <c r="C79" s="51"/>
      <c r="D79" s="85" t="s">
        <v>112</v>
      </c>
      <c r="E79" s="52" t="s">
        <v>14</v>
      </c>
      <c r="F79" s="59">
        <v>0</v>
      </c>
      <c r="G79" s="61" t="s">
        <v>14</v>
      </c>
      <c r="H79" s="61" t="s">
        <v>14</v>
      </c>
    </row>
    <row r="80" spans="1:8" ht="12.75" customHeight="1" x14ac:dyDescent="0.2">
      <c r="A80" s="49"/>
      <c r="B80" s="270" t="s">
        <v>113</v>
      </c>
      <c r="C80" s="271"/>
      <c r="D80" s="85" t="s">
        <v>114</v>
      </c>
      <c r="E80" s="62" t="s">
        <v>14</v>
      </c>
      <c r="F80" s="28" t="s">
        <v>14</v>
      </c>
      <c r="G80" s="55" t="s">
        <v>14</v>
      </c>
      <c r="H80" s="55" t="s">
        <v>14</v>
      </c>
    </row>
    <row r="81" spans="1:8" x14ac:dyDescent="0.2">
      <c r="A81" s="49"/>
      <c r="B81" s="51"/>
      <c r="C81" s="57" t="s">
        <v>50</v>
      </c>
      <c r="D81" s="85" t="s">
        <v>115</v>
      </c>
      <c r="E81" s="88">
        <v>12</v>
      </c>
      <c r="F81" s="28" t="s">
        <v>14</v>
      </c>
      <c r="G81" s="29" t="s">
        <v>14</v>
      </c>
      <c r="H81" s="29" t="s">
        <v>14</v>
      </c>
    </row>
    <row r="82" spans="1:8" x14ac:dyDescent="0.2">
      <c r="A82" s="49"/>
      <c r="B82" s="51"/>
      <c r="C82" s="57" t="s">
        <v>52</v>
      </c>
      <c r="D82" s="85" t="s">
        <v>116</v>
      </c>
      <c r="E82" s="89">
        <v>2221</v>
      </c>
      <c r="F82" s="31">
        <f>E81+E82</f>
        <v>2233</v>
      </c>
      <c r="G82" s="29" t="s">
        <v>14</v>
      </c>
      <c r="H82" s="29" t="s">
        <v>14</v>
      </c>
    </row>
    <row r="83" spans="1:8" x14ac:dyDescent="0.2">
      <c r="A83" s="49"/>
      <c r="B83" s="57" t="s">
        <v>54</v>
      </c>
      <c r="C83" s="51"/>
      <c r="D83" s="85" t="s">
        <v>117</v>
      </c>
      <c r="E83" s="62" t="s">
        <v>14</v>
      </c>
      <c r="F83" s="31">
        <v>0</v>
      </c>
      <c r="G83" s="66" t="s">
        <v>14</v>
      </c>
      <c r="H83" s="66" t="s">
        <v>14</v>
      </c>
    </row>
    <row r="84" spans="1:8" x14ac:dyDescent="0.2">
      <c r="A84" s="49"/>
      <c r="B84" s="57" t="s">
        <v>56</v>
      </c>
      <c r="C84" s="51"/>
      <c r="D84" s="85" t="s">
        <v>118</v>
      </c>
      <c r="E84" s="62" t="s">
        <v>14</v>
      </c>
      <c r="F84" s="31">
        <v>18146</v>
      </c>
      <c r="G84" s="33">
        <f>F79+F82+F83+F84</f>
        <v>20379</v>
      </c>
      <c r="H84" s="33">
        <v>19863</v>
      </c>
    </row>
    <row r="85" spans="1:8" ht="12.75" hidden="1" customHeight="1" x14ac:dyDescent="0.2">
      <c r="A85" s="272" t="s">
        <v>119</v>
      </c>
      <c r="B85" s="273"/>
      <c r="C85" s="274"/>
      <c r="D85" s="85" t="s">
        <v>120</v>
      </c>
      <c r="E85" s="79" t="s">
        <v>14</v>
      </c>
      <c r="F85" s="24" t="s">
        <v>14</v>
      </c>
      <c r="G85" s="33">
        <f>G73</f>
        <v>0</v>
      </c>
      <c r="H85" s="33">
        <f>H73</f>
        <v>0</v>
      </c>
    </row>
    <row r="86" spans="1:8" x14ac:dyDescent="0.2">
      <c r="A86" s="49" t="s">
        <v>121</v>
      </c>
      <c r="B86" s="50"/>
      <c r="C86" s="51"/>
      <c r="D86" s="85" t="s">
        <v>122</v>
      </c>
      <c r="E86" s="62" t="s">
        <v>14</v>
      </c>
      <c r="F86" s="24" t="s">
        <v>14</v>
      </c>
      <c r="G86" s="66" t="s">
        <v>14</v>
      </c>
      <c r="H86" s="66" t="s">
        <v>14</v>
      </c>
    </row>
    <row r="87" spans="1:8" x14ac:dyDescent="0.2">
      <c r="A87" s="90"/>
      <c r="B87" s="51" t="s">
        <v>91</v>
      </c>
      <c r="C87" s="51"/>
      <c r="D87" s="85" t="s">
        <v>123</v>
      </c>
      <c r="E87" s="62" t="s">
        <v>14</v>
      </c>
      <c r="F87" s="31">
        <v>3079</v>
      </c>
      <c r="G87" s="66" t="s">
        <v>14</v>
      </c>
      <c r="H87" s="66" t="s">
        <v>14</v>
      </c>
    </row>
    <row r="88" spans="1:8" x14ac:dyDescent="0.2">
      <c r="A88" s="90"/>
      <c r="B88" s="51" t="s">
        <v>124</v>
      </c>
      <c r="C88" s="51"/>
      <c r="D88" s="85" t="s">
        <v>125</v>
      </c>
      <c r="E88" s="62" t="s">
        <v>14</v>
      </c>
      <c r="F88" s="31">
        <v>0</v>
      </c>
      <c r="G88" s="66" t="s">
        <v>14</v>
      </c>
      <c r="H88" s="66" t="s">
        <v>14</v>
      </c>
    </row>
    <row r="89" spans="1:8" x14ac:dyDescent="0.2">
      <c r="A89" s="56"/>
      <c r="B89" s="57" t="s">
        <v>126</v>
      </c>
      <c r="C89" s="64"/>
      <c r="D89" s="85" t="s">
        <v>127</v>
      </c>
      <c r="E89" s="62" t="s">
        <v>14</v>
      </c>
      <c r="F89" s="31">
        <v>18000</v>
      </c>
      <c r="G89" s="33">
        <f>F87+F88+F89</f>
        <v>21079</v>
      </c>
      <c r="H89" s="33">
        <v>24216</v>
      </c>
    </row>
    <row r="90" spans="1:8" ht="12.75" customHeight="1" x14ac:dyDescent="0.2">
      <c r="A90" s="272" t="s">
        <v>128</v>
      </c>
      <c r="B90" s="273"/>
      <c r="C90" s="274"/>
      <c r="D90" s="85" t="s">
        <v>129</v>
      </c>
      <c r="E90" s="79" t="s">
        <v>14</v>
      </c>
      <c r="F90" s="46" t="s">
        <v>14</v>
      </c>
      <c r="G90" s="33">
        <v>1361.4875199999994</v>
      </c>
      <c r="H90" s="33">
        <v>1502.86915</v>
      </c>
    </row>
    <row r="91" spans="1:8" x14ac:dyDescent="0.2">
      <c r="A91" s="77" t="s">
        <v>130</v>
      </c>
      <c r="B91" s="78"/>
      <c r="C91" s="78"/>
      <c r="D91" s="85" t="s">
        <v>131</v>
      </c>
      <c r="E91" s="79" t="s">
        <v>14</v>
      </c>
      <c r="F91" s="24" t="s">
        <v>14</v>
      </c>
      <c r="G91" s="33">
        <v>10734</v>
      </c>
      <c r="H91" s="33">
        <v>17901</v>
      </c>
    </row>
    <row r="92" spans="1:8" x14ac:dyDescent="0.2">
      <c r="A92" s="77" t="s">
        <v>132</v>
      </c>
      <c r="B92" s="78"/>
      <c r="C92" s="78"/>
      <c r="D92" s="85" t="s">
        <v>133</v>
      </c>
      <c r="E92" s="79" t="s">
        <v>14</v>
      </c>
      <c r="F92" s="53" t="s">
        <v>14</v>
      </c>
      <c r="G92" s="33">
        <v>9633</v>
      </c>
      <c r="H92" s="33">
        <v>15006</v>
      </c>
    </row>
    <row r="93" spans="1:8" x14ac:dyDescent="0.2">
      <c r="A93" s="77" t="s">
        <v>134</v>
      </c>
      <c r="B93" s="78"/>
      <c r="C93" s="78"/>
      <c r="D93" s="85" t="s">
        <v>135</v>
      </c>
      <c r="E93" s="79" t="s">
        <v>14</v>
      </c>
      <c r="F93" s="53" t="s">
        <v>14</v>
      </c>
      <c r="G93" s="33">
        <v>194408</v>
      </c>
      <c r="H93" s="33">
        <v>260383</v>
      </c>
    </row>
    <row r="94" spans="1:8" x14ac:dyDescent="0.2">
      <c r="A94" s="77" t="s">
        <v>136</v>
      </c>
      <c r="B94" s="78"/>
      <c r="C94" s="78"/>
      <c r="D94" s="85" t="s">
        <v>137</v>
      </c>
      <c r="E94" s="79" t="s">
        <v>14</v>
      </c>
      <c r="F94" s="53" t="s">
        <v>14</v>
      </c>
      <c r="G94" s="33">
        <f>G76+G77+G84+G85-G89-G90+G91-G92-G93</f>
        <v>809235.64238999994</v>
      </c>
      <c r="H94" s="33">
        <f>H76+H77+H84+H85-H89-H90+H91-H92-H93</f>
        <v>1088920.9853999997</v>
      </c>
    </row>
    <row r="95" spans="1:8" hidden="1" x14ac:dyDescent="0.2">
      <c r="A95" s="77" t="s">
        <v>138</v>
      </c>
      <c r="B95" s="78"/>
      <c r="C95" s="78"/>
      <c r="D95" s="85" t="s">
        <v>139</v>
      </c>
      <c r="E95" s="79" t="s">
        <v>14</v>
      </c>
      <c r="F95" s="53" t="s">
        <v>14</v>
      </c>
      <c r="G95" s="33"/>
      <c r="H95" s="33"/>
    </row>
    <row r="96" spans="1:8" hidden="1" x14ac:dyDescent="0.2">
      <c r="A96" s="77" t="s">
        <v>140</v>
      </c>
      <c r="B96" s="78"/>
      <c r="C96" s="78"/>
      <c r="D96" s="85" t="s">
        <v>141</v>
      </c>
      <c r="E96" s="79" t="s">
        <v>14</v>
      </c>
      <c r="F96" s="53" t="s">
        <v>14</v>
      </c>
      <c r="G96" s="33"/>
      <c r="H96" s="33"/>
    </row>
    <row r="97" spans="1:8" hidden="1" x14ac:dyDescent="0.2">
      <c r="A97" s="77" t="s">
        <v>142</v>
      </c>
      <c r="B97" s="78"/>
      <c r="C97" s="78"/>
      <c r="D97" s="85" t="s">
        <v>143</v>
      </c>
      <c r="E97" s="79" t="s">
        <v>14</v>
      </c>
      <c r="F97" s="53" t="s">
        <v>14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144</v>
      </c>
      <c r="B98" s="78"/>
      <c r="C98" s="91"/>
      <c r="D98" s="85" t="s">
        <v>145</v>
      </c>
      <c r="E98" s="79" t="s">
        <v>14</v>
      </c>
      <c r="F98" s="53" t="s">
        <v>14</v>
      </c>
      <c r="G98" s="33"/>
      <c r="H98" s="33"/>
    </row>
    <row r="99" spans="1:8" ht="13.5" thickBot="1" x14ac:dyDescent="0.25">
      <c r="A99" s="92" t="s">
        <v>146</v>
      </c>
      <c r="B99" s="93"/>
      <c r="C99" s="93"/>
      <c r="D99" s="94" t="s">
        <v>147</v>
      </c>
      <c r="E99" s="95" t="s">
        <v>14</v>
      </c>
      <c r="F99" s="96" t="s">
        <v>14</v>
      </c>
      <c r="G99" s="97">
        <v>354</v>
      </c>
      <c r="H99" s="33">
        <v>347</v>
      </c>
    </row>
    <row r="100" spans="1:8" ht="14.25" thickTop="1" thickBot="1" x14ac:dyDescent="0.25">
      <c r="A100" s="98" t="s">
        <v>148</v>
      </c>
      <c r="B100" s="99"/>
      <c r="C100" s="99"/>
      <c r="D100" s="100" t="s">
        <v>149</v>
      </c>
      <c r="E100" s="101" t="s">
        <v>14</v>
      </c>
      <c r="F100" s="102" t="s">
        <v>14</v>
      </c>
      <c r="G100" s="103">
        <f>G94+G97-G98-G99</f>
        <v>808881.64238999994</v>
      </c>
      <c r="H100" s="103">
        <v>1088573.9853999997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9"/>
  <sheetViews>
    <sheetView showGridLines="0" tabSelected="1" view="pageBreakPreview" zoomScaleNormal="100" zoomScaleSheetLayoutView="100" workbookViewId="0">
      <pane xSplit="5" ySplit="11" topLeftCell="F70" activePane="bottomRight" state="frozen"/>
      <selection activeCell="L101" sqref="L101"/>
      <selection pane="topRight" activeCell="L101" sqref="L101"/>
      <selection pane="bottomLeft" activeCell="L101" sqref="L101"/>
      <selection pane="bottomRight" activeCell="D112" sqref="D112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  <col min="19" max="19" width="11.28515625" bestFit="1" customWidth="1"/>
  </cols>
  <sheetData>
    <row r="1" spans="1:14" ht="23.25" x14ac:dyDescent="0.35">
      <c r="A1" s="291" t="s">
        <v>150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251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252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4</v>
      </c>
      <c r="B9" s="114"/>
      <c r="C9" s="114"/>
      <c r="D9" s="114"/>
      <c r="E9" s="115" t="s">
        <v>5</v>
      </c>
      <c r="F9" s="116" t="s">
        <v>151</v>
      </c>
      <c r="G9" s="116" t="s">
        <v>152</v>
      </c>
      <c r="H9" s="117" t="s">
        <v>153</v>
      </c>
      <c r="I9" s="118" t="s">
        <v>9</v>
      </c>
    </row>
    <row r="10" spans="1:14" ht="13.5" thickBot="1" x14ac:dyDescent="0.25">
      <c r="A10" s="119"/>
      <c r="B10" s="120"/>
      <c r="C10" s="120"/>
      <c r="D10" s="120" t="s">
        <v>10</v>
      </c>
      <c r="E10" s="121" t="s">
        <v>11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154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155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156</v>
      </c>
      <c r="B13" s="131"/>
      <c r="C13" s="136"/>
      <c r="D13" s="132"/>
      <c r="E13" s="137">
        <v>2</v>
      </c>
      <c r="F13" s="138">
        <v>568353.5821900001</v>
      </c>
      <c r="G13" s="138">
        <v>483213</v>
      </c>
      <c r="H13" s="139">
        <v>85140.582190000103</v>
      </c>
      <c r="I13" s="139">
        <v>92724.198740000022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157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158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159</v>
      </c>
      <c r="B16" s="150"/>
      <c r="C16" s="151"/>
      <c r="D16" s="152"/>
      <c r="E16" s="137">
        <v>5</v>
      </c>
      <c r="F16" s="153">
        <f>+F17+F21+F26+F36</f>
        <v>22274468.882860001</v>
      </c>
      <c r="G16" s="153">
        <f>+G17+G21+G26+G36</f>
        <v>4857.0529999999999</v>
      </c>
      <c r="H16" s="154">
        <f>+H17+H21+H26+H36</f>
        <v>22269611.829860002</v>
      </c>
      <c r="I16" s="154">
        <f>+I17+I21+I26+I36</f>
        <v>23221173.040819999</v>
      </c>
      <c r="K16" s="1"/>
      <c r="L16" s="1"/>
      <c r="M16" s="1"/>
      <c r="N16" s="1"/>
    </row>
    <row r="17" spans="1:14" x14ac:dyDescent="0.2">
      <c r="A17" s="146"/>
      <c r="B17" s="155" t="s">
        <v>160</v>
      </c>
      <c r="C17" s="148"/>
      <c r="D17" s="143"/>
      <c r="E17" s="137">
        <v>6</v>
      </c>
      <c r="F17" s="144">
        <v>55879.999000000003</v>
      </c>
      <c r="G17" s="144">
        <v>4857.0529999999999</v>
      </c>
      <c r="H17" s="145">
        <v>51022.946000000004</v>
      </c>
      <c r="I17" s="145">
        <v>52348.581000000006</v>
      </c>
      <c r="K17" s="1"/>
      <c r="L17" s="1"/>
      <c r="M17" s="1"/>
      <c r="N17" s="1"/>
    </row>
    <row r="18" spans="1:14" x14ac:dyDescent="0.2">
      <c r="A18" s="156"/>
      <c r="B18" s="142"/>
      <c r="C18" s="147" t="s">
        <v>161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162</v>
      </c>
      <c r="D19" s="157"/>
      <c r="E19" s="137"/>
      <c r="F19" s="144">
        <v>53979.999000000003</v>
      </c>
      <c r="G19" s="144">
        <v>4857.0529999999999</v>
      </c>
      <c r="H19" s="145">
        <v>49122.946000000004</v>
      </c>
      <c r="I19" s="145">
        <v>50448.581000000006</v>
      </c>
      <c r="K19" s="1"/>
      <c r="L19" s="1"/>
      <c r="M19" s="1"/>
      <c r="N19" s="1"/>
    </row>
    <row r="20" spans="1:14" x14ac:dyDescent="0.2">
      <c r="A20" s="156"/>
      <c r="B20" s="142"/>
      <c r="C20" s="147" t="s">
        <v>163</v>
      </c>
      <c r="D20" s="157"/>
      <c r="E20" s="137"/>
      <c r="F20" s="144">
        <f>F17</f>
        <v>55879.999000000003</v>
      </c>
      <c r="G20" s="144">
        <v>4857.0529999999999</v>
      </c>
      <c r="H20" s="145">
        <f>F20-G20</f>
        <v>51022.946000000004</v>
      </c>
      <c r="I20" s="145">
        <f>I17</f>
        <v>52348.581000000006</v>
      </c>
      <c r="K20" s="1"/>
      <c r="L20" s="1"/>
      <c r="M20" s="1"/>
      <c r="N20" s="1"/>
    </row>
    <row r="21" spans="1:14" x14ac:dyDescent="0.2">
      <c r="A21" s="141"/>
      <c r="B21" s="155" t="s">
        <v>164</v>
      </c>
      <c r="C21" s="147"/>
      <c r="D21" s="157"/>
      <c r="E21" s="137">
        <v>8</v>
      </c>
      <c r="F21" s="158">
        <f>+F22+F23+F24+F25</f>
        <v>31996.883859999998</v>
      </c>
      <c r="G21" s="158">
        <f>+G22+G23+G24+G25</f>
        <v>0</v>
      </c>
      <c r="H21" s="159">
        <f>+H22+H23+H24+H25</f>
        <v>31996.883859999998</v>
      </c>
      <c r="I21" s="159">
        <f>+I22+I23+I24+I25</f>
        <v>30233.089670000001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165</v>
      </c>
      <c r="D22" s="160"/>
      <c r="E22" s="137">
        <v>9</v>
      </c>
      <c r="F22" s="144">
        <v>31996.883859999998</v>
      </c>
      <c r="G22" s="144">
        <v>0</v>
      </c>
      <c r="H22" s="145">
        <v>31996.883859999998</v>
      </c>
      <c r="I22" s="145">
        <v>30233.089670000001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166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167</v>
      </c>
      <c r="D24" s="160"/>
      <c r="E24" s="137">
        <v>11</v>
      </c>
      <c r="F24" s="144">
        <v>0</v>
      </c>
      <c r="G24" s="144">
        <v>0</v>
      </c>
      <c r="H24" s="145">
        <v>0</v>
      </c>
      <c r="I24" s="145">
        <v>0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168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169</v>
      </c>
      <c r="C26" s="143"/>
      <c r="D26" s="143"/>
      <c r="E26" s="137">
        <v>13</v>
      </c>
      <c r="F26" s="158">
        <f>+F27+F28+F32+F33+F34+F35</f>
        <v>22186592</v>
      </c>
      <c r="G26" s="158">
        <f>+G27+G28+G32+G33+G34+G35</f>
        <v>0</v>
      </c>
      <c r="H26" s="159">
        <f>+H27+H28+H32+H33+H34+H35</f>
        <v>22186592</v>
      </c>
      <c r="I26" s="159">
        <f>+I27+I28+I32+I33+I34+I35</f>
        <v>23138591.37015</v>
      </c>
      <c r="K26" s="1"/>
      <c r="L26" s="1"/>
      <c r="M26" s="1"/>
      <c r="N26" s="1"/>
    </row>
    <row r="27" spans="1:14" x14ac:dyDescent="0.2">
      <c r="A27" s="156"/>
      <c r="B27" s="165"/>
      <c r="C27" s="147" t="s">
        <v>170</v>
      </c>
      <c r="D27" s="164"/>
      <c r="E27" s="137">
        <v>14</v>
      </c>
      <c r="F27" s="144">
        <v>2433695</v>
      </c>
      <c r="G27" s="144">
        <v>0</v>
      </c>
      <c r="H27" s="145">
        <v>2433695</v>
      </c>
      <c r="I27" s="145">
        <v>2788720</v>
      </c>
      <c r="K27" s="1"/>
      <c r="L27" s="1"/>
      <c r="M27" s="1"/>
      <c r="N27" s="1"/>
    </row>
    <row r="28" spans="1:14" x14ac:dyDescent="0.2">
      <c r="A28" s="156"/>
      <c r="B28" s="165"/>
      <c r="C28" s="147" t="s">
        <v>171</v>
      </c>
      <c r="D28" s="160"/>
      <c r="E28" s="137">
        <v>15</v>
      </c>
      <c r="F28" s="144">
        <v>18707181</v>
      </c>
      <c r="G28" s="144">
        <v>0</v>
      </c>
      <c r="H28" s="145">
        <v>18707181</v>
      </c>
      <c r="I28" s="145">
        <v>20331571.37015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172</v>
      </c>
      <c r="E29" s="137"/>
      <c r="F29" s="144">
        <v>5891549.8612399986</v>
      </c>
      <c r="G29" s="144">
        <v>0</v>
      </c>
      <c r="H29" s="145">
        <v>5891549.8612399986</v>
      </c>
      <c r="I29" s="145">
        <v>6661250.4044099981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173</v>
      </c>
      <c r="E30" s="137"/>
      <c r="F30" s="144">
        <v>12815631.12376</v>
      </c>
      <c r="G30" s="144">
        <v>0</v>
      </c>
      <c r="H30" s="145">
        <v>12815631.12376</v>
      </c>
      <c r="I30" s="145">
        <v>13670320.965740001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174</v>
      </c>
      <c r="E31" s="137"/>
      <c r="F31" s="144">
        <v>0</v>
      </c>
      <c r="G31" s="144">
        <v>0</v>
      </c>
      <c r="H31" s="145">
        <v>0</v>
      </c>
      <c r="I31" s="145">
        <v>0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175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176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177</v>
      </c>
      <c r="D34" s="160"/>
      <c r="E34" s="137">
        <v>18</v>
      </c>
      <c r="F34" s="144">
        <v>1046711</v>
      </c>
      <c r="G34" s="144">
        <v>0</v>
      </c>
      <c r="H34" s="145">
        <v>1046711</v>
      </c>
      <c r="I34" s="145">
        <v>0</v>
      </c>
      <c r="K34" s="1"/>
      <c r="L34" s="1"/>
      <c r="M34" s="1"/>
      <c r="N34" s="1"/>
    </row>
    <row r="35" spans="1:14" x14ac:dyDescent="0.2">
      <c r="A35" s="156"/>
      <c r="B35" s="165"/>
      <c r="C35" s="147" t="s">
        <v>178</v>
      </c>
      <c r="D35" s="157"/>
      <c r="E35" s="137">
        <v>19</v>
      </c>
      <c r="F35" s="144">
        <v>-995</v>
      </c>
      <c r="G35" s="144">
        <v>0</v>
      </c>
      <c r="H35" s="145">
        <v>-995</v>
      </c>
      <c r="I35" s="145">
        <v>18300</v>
      </c>
      <c r="K35" s="1"/>
      <c r="L35" s="1"/>
      <c r="M35" s="1"/>
      <c r="N35" s="1"/>
    </row>
    <row r="36" spans="1:14" hidden="1" x14ac:dyDescent="0.2">
      <c r="A36" s="166"/>
      <c r="B36" s="162" t="s">
        <v>179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180</v>
      </c>
      <c r="B37" s="172"/>
      <c r="C37" s="173"/>
      <c r="D37" s="173"/>
      <c r="E37" s="137">
        <v>21</v>
      </c>
      <c r="F37" s="138">
        <v>2585840</v>
      </c>
      <c r="G37" s="138">
        <v>0</v>
      </c>
      <c r="H37" s="139">
        <v>2585840</v>
      </c>
      <c r="I37" s="139">
        <v>2574608</v>
      </c>
      <c r="K37" s="1"/>
      <c r="L37" s="1"/>
      <c r="M37" s="1"/>
      <c r="N37" s="1"/>
    </row>
    <row r="38" spans="1:14" x14ac:dyDescent="0.2">
      <c r="A38" s="130" t="s">
        <v>181</v>
      </c>
      <c r="B38" s="131"/>
      <c r="C38" s="132"/>
      <c r="D38" s="132"/>
      <c r="E38" s="137">
        <v>22</v>
      </c>
      <c r="F38" s="153">
        <f>+F39+F42+F43</f>
        <v>741220.15320000006</v>
      </c>
      <c r="G38" s="138">
        <f>+G39+G42+G43</f>
        <v>84635</v>
      </c>
      <c r="H38" s="154">
        <f>+H39+H42+H43</f>
        <v>656585.15320000006</v>
      </c>
      <c r="I38" s="154">
        <f>+I39+I42+I43</f>
        <v>624124.33024000004</v>
      </c>
      <c r="K38" s="1"/>
      <c r="L38" s="1"/>
      <c r="M38" s="1"/>
      <c r="N38" s="1"/>
    </row>
    <row r="39" spans="1:14" x14ac:dyDescent="0.2">
      <c r="A39" s="174"/>
      <c r="B39" s="175" t="s">
        <v>182</v>
      </c>
      <c r="C39" s="176"/>
      <c r="D39" s="177"/>
      <c r="E39" s="137">
        <v>23</v>
      </c>
      <c r="F39" s="158">
        <f>+F40+F41</f>
        <v>145485.78672</v>
      </c>
      <c r="G39" s="158">
        <f>+G40+G41</f>
        <v>84635</v>
      </c>
      <c r="H39" s="159">
        <f>+H40+H41</f>
        <v>60850.786719999996</v>
      </c>
      <c r="I39" s="159">
        <f>+I40+I41</f>
        <v>62628.330240000018</v>
      </c>
      <c r="K39" s="1"/>
      <c r="L39" s="1"/>
      <c r="M39" s="1"/>
      <c r="N39" s="1"/>
    </row>
    <row r="40" spans="1:14" x14ac:dyDescent="0.2">
      <c r="A40" s="156"/>
      <c r="B40" s="178"/>
      <c r="C40" s="143" t="s">
        <v>183</v>
      </c>
      <c r="D40" s="143"/>
      <c r="E40" s="137">
        <v>24</v>
      </c>
      <c r="F40" s="144">
        <v>133997.16211999999</v>
      </c>
      <c r="G40" s="144">
        <v>73702.472999999998</v>
      </c>
      <c r="H40" s="145">
        <v>60294.689119999995</v>
      </c>
      <c r="I40" s="145">
        <v>62072.252340000021</v>
      </c>
      <c r="K40" s="1"/>
      <c r="L40" s="1"/>
      <c r="M40" s="1"/>
      <c r="N40" s="1"/>
    </row>
    <row r="41" spans="1:14" x14ac:dyDescent="0.2">
      <c r="A41" s="156"/>
      <c r="B41" s="178"/>
      <c r="C41" s="142" t="s">
        <v>184</v>
      </c>
      <c r="D41" s="178"/>
      <c r="E41" s="137">
        <v>25</v>
      </c>
      <c r="F41" s="144">
        <v>11488.624599999999</v>
      </c>
      <c r="G41" s="144">
        <v>10932.527</v>
      </c>
      <c r="H41" s="145">
        <v>556.09759999999915</v>
      </c>
      <c r="I41" s="145">
        <v>556.07789999999841</v>
      </c>
      <c r="K41" s="1"/>
      <c r="L41" s="1"/>
      <c r="M41" s="1"/>
      <c r="N41" s="1"/>
    </row>
    <row r="42" spans="1:14" x14ac:dyDescent="0.2">
      <c r="A42" s="166"/>
      <c r="B42" s="162" t="s">
        <v>185</v>
      </c>
      <c r="C42" s="168"/>
      <c r="D42" s="168"/>
      <c r="E42" s="137">
        <v>26</v>
      </c>
      <c r="F42" s="144">
        <v>335719</v>
      </c>
      <c r="G42" s="144">
        <v>0</v>
      </c>
      <c r="H42" s="145">
        <v>335719</v>
      </c>
      <c r="I42" s="145">
        <v>341354</v>
      </c>
      <c r="K42" s="1"/>
      <c r="L42" s="1"/>
      <c r="M42" s="1"/>
      <c r="N42" s="1"/>
    </row>
    <row r="43" spans="1:14" x14ac:dyDescent="0.2">
      <c r="A43" s="166"/>
      <c r="B43" s="162" t="s">
        <v>186</v>
      </c>
      <c r="C43" s="168"/>
      <c r="D43" s="168"/>
      <c r="E43" s="137">
        <v>27</v>
      </c>
      <c r="F43" s="144">
        <v>260015.36648000003</v>
      </c>
      <c r="G43" s="144">
        <v>0</v>
      </c>
      <c r="H43" s="145">
        <v>260015.36648000003</v>
      </c>
      <c r="I43" s="145">
        <v>220142</v>
      </c>
      <c r="K43" s="1"/>
      <c r="L43" s="1"/>
      <c r="M43" s="1"/>
      <c r="N43" s="1"/>
    </row>
    <row r="44" spans="1:14" x14ac:dyDescent="0.2">
      <c r="A44" s="171" t="s">
        <v>187</v>
      </c>
      <c r="B44" s="173"/>
      <c r="C44" s="179"/>
      <c r="D44" s="180"/>
      <c r="E44" s="137">
        <v>28</v>
      </c>
      <c r="F44" s="153">
        <f>+F45+F46+F47</f>
        <v>243128.22875999997</v>
      </c>
      <c r="G44" s="181">
        <f>+G45+G46+G47</f>
        <v>119529.72928999999</v>
      </c>
      <c r="H44" s="153">
        <f>+H45+H46+H47</f>
        <v>123598.49946999998</v>
      </c>
      <c r="I44" s="154">
        <f>+I45+I46+I47</f>
        <v>1380312.8321400001</v>
      </c>
      <c r="K44" s="1"/>
      <c r="L44" s="1"/>
      <c r="M44" s="1"/>
      <c r="N44" s="1"/>
    </row>
    <row r="45" spans="1:14" x14ac:dyDescent="0.2">
      <c r="A45" s="141"/>
      <c r="B45" s="165" t="s">
        <v>188</v>
      </c>
      <c r="C45" s="148"/>
      <c r="D45" s="143"/>
      <c r="E45" s="137">
        <v>29</v>
      </c>
      <c r="F45" s="144">
        <v>200356.22875999997</v>
      </c>
      <c r="G45" s="182">
        <v>119529.72928999999</v>
      </c>
      <c r="H45" s="145">
        <v>80826.499469999981</v>
      </c>
      <c r="I45" s="145">
        <v>73100.516170000017</v>
      </c>
      <c r="K45" s="1"/>
      <c r="L45" s="1"/>
      <c r="M45" s="1"/>
      <c r="N45" s="1"/>
    </row>
    <row r="46" spans="1:14" x14ac:dyDescent="0.2">
      <c r="A46" s="166"/>
      <c r="B46" s="162" t="s">
        <v>189</v>
      </c>
      <c r="C46" s="167"/>
      <c r="D46" s="168"/>
      <c r="E46" s="137">
        <v>30</v>
      </c>
      <c r="F46" s="144">
        <v>42772</v>
      </c>
      <c r="G46" s="144">
        <v>0</v>
      </c>
      <c r="H46" s="145">
        <v>42772</v>
      </c>
      <c r="I46" s="145">
        <v>1300712</v>
      </c>
      <c r="K46" s="1"/>
      <c r="L46" s="1"/>
      <c r="M46" s="1"/>
      <c r="N46" s="1"/>
    </row>
    <row r="47" spans="1:14" hidden="1" x14ac:dyDescent="0.2">
      <c r="A47" s="166"/>
      <c r="B47" s="162" t="s">
        <v>190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6500.3159699999997</v>
      </c>
      <c r="K47" s="1"/>
      <c r="L47" s="1"/>
      <c r="M47" s="1"/>
      <c r="N47" s="1"/>
    </row>
    <row r="48" spans="1:14" x14ac:dyDescent="0.2">
      <c r="A48" s="183" t="s">
        <v>191</v>
      </c>
      <c r="B48" s="131"/>
      <c r="C48" s="136"/>
      <c r="D48" s="132"/>
      <c r="E48" s="137">
        <v>32</v>
      </c>
      <c r="F48" s="153">
        <f>+F49+F50+F53</f>
        <v>1650701</v>
      </c>
      <c r="G48" s="153">
        <f>+G49+G50+G53</f>
        <v>0</v>
      </c>
      <c r="H48" s="154">
        <f>+H49+H50+H53</f>
        <v>1650701</v>
      </c>
      <c r="I48" s="154">
        <f>+I49+I50+I53</f>
        <v>1734765</v>
      </c>
      <c r="K48" s="1"/>
      <c r="L48" s="1"/>
      <c r="M48" s="1"/>
      <c r="N48" s="1"/>
    </row>
    <row r="49" spans="1:14" hidden="1" x14ac:dyDescent="0.2">
      <c r="A49" s="166"/>
      <c r="B49" s="162" t="s">
        <v>192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193</v>
      </c>
      <c r="C50" s="142"/>
      <c r="D50" s="143"/>
      <c r="E50" s="137">
        <v>34</v>
      </c>
      <c r="F50" s="158">
        <f>+F51+F52</f>
        <v>1506974.23239</v>
      </c>
      <c r="G50" s="158">
        <f>+G51+G52</f>
        <v>0</v>
      </c>
      <c r="H50" s="159">
        <f>+H51+H52</f>
        <v>1506974.23239</v>
      </c>
      <c r="I50" s="159">
        <f>+I51+I52</f>
        <v>1553905.14</v>
      </c>
      <c r="K50" s="1"/>
      <c r="L50" s="1"/>
      <c r="M50" s="1"/>
      <c r="N50" s="1"/>
    </row>
    <row r="51" spans="1:14" x14ac:dyDescent="0.2">
      <c r="A51" s="156"/>
      <c r="B51" s="178"/>
      <c r="C51" s="143" t="s">
        <v>194</v>
      </c>
      <c r="D51" s="147"/>
      <c r="E51" s="137">
        <v>35</v>
      </c>
      <c r="F51" s="144">
        <v>1506851.01834</v>
      </c>
      <c r="G51" s="144">
        <v>0</v>
      </c>
      <c r="H51" s="184">
        <v>1506851.01834</v>
      </c>
      <c r="I51" s="145">
        <v>1553781.9259499998</v>
      </c>
      <c r="K51" s="1"/>
      <c r="L51" s="1"/>
      <c r="M51" s="1"/>
      <c r="N51" s="1"/>
    </row>
    <row r="52" spans="1:14" x14ac:dyDescent="0.2">
      <c r="A52" s="185"/>
      <c r="B52" s="186"/>
      <c r="C52" s="176" t="s">
        <v>195</v>
      </c>
      <c r="D52" s="177"/>
      <c r="E52" s="137">
        <v>36</v>
      </c>
      <c r="F52" s="144">
        <v>123.21405</v>
      </c>
      <c r="G52" s="144">
        <v>0</v>
      </c>
      <c r="H52" s="184">
        <v>123.21405</v>
      </c>
      <c r="I52" s="145">
        <v>123.21405</v>
      </c>
      <c r="K52" s="1"/>
      <c r="L52" s="1"/>
      <c r="M52" s="1"/>
      <c r="N52" s="1"/>
    </row>
    <row r="53" spans="1:14" x14ac:dyDescent="0.2">
      <c r="A53" s="141"/>
      <c r="B53" s="165" t="s">
        <v>196</v>
      </c>
      <c r="C53" s="143"/>
      <c r="D53" s="143"/>
      <c r="E53" s="137">
        <v>37</v>
      </c>
      <c r="F53" s="144">
        <v>143726.76760999998</v>
      </c>
      <c r="G53" s="144">
        <v>0</v>
      </c>
      <c r="H53" s="184">
        <v>143726.76760999998</v>
      </c>
      <c r="I53" s="145">
        <v>180859.8600000001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197</v>
      </c>
      <c r="D54" s="190"/>
      <c r="E54" s="191">
        <v>38</v>
      </c>
      <c r="F54" s="192">
        <v>121236</v>
      </c>
      <c r="G54" s="192">
        <v>0</v>
      </c>
      <c r="H54" s="193">
        <v>121236</v>
      </c>
      <c r="I54" s="194">
        <v>146067</v>
      </c>
      <c r="K54" s="1"/>
      <c r="L54" s="1"/>
      <c r="M54" s="1"/>
      <c r="N54" s="1"/>
    </row>
    <row r="55" spans="1:14" ht="14.25" thickTop="1" thickBot="1" x14ac:dyDescent="0.25">
      <c r="A55" s="195" t="s">
        <v>198</v>
      </c>
      <c r="B55" s="196"/>
      <c r="C55" s="196"/>
      <c r="D55" s="196"/>
      <c r="E55" s="197">
        <v>39</v>
      </c>
      <c r="F55" s="198">
        <f>+F48+F44+F38+F37+F16+F13+F12</f>
        <v>28063711.847010002</v>
      </c>
      <c r="G55" s="198">
        <f>+G48+G44+G38+G37+G16+G13+G12</f>
        <v>692234.78229</v>
      </c>
      <c r="H55" s="199">
        <f>+H48+H44+H38+H37+H16+H13+H12</f>
        <v>27371477.064720001</v>
      </c>
      <c r="I55" s="200">
        <f>+I48+I44+I38+I37+I16+I13+I12</f>
        <v>29627707.401939999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199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200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3728503</v>
      </c>
      <c r="I58" s="154">
        <f>+I59+I62+I63+I64+I65+I66+I67</f>
        <v>4060289</v>
      </c>
      <c r="K58" s="1"/>
      <c r="L58" s="1"/>
      <c r="M58" s="1"/>
      <c r="N58" s="1"/>
    </row>
    <row r="59" spans="1:14" x14ac:dyDescent="0.2">
      <c r="A59" s="146"/>
      <c r="B59" s="216" t="s">
        <v>201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202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203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204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205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206</v>
      </c>
      <c r="C64" s="222"/>
      <c r="D64" s="223"/>
      <c r="E64" s="133">
        <v>46</v>
      </c>
      <c r="F64" s="217"/>
      <c r="G64" s="218"/>
      <c r="H64" s="170">
        <v>369684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207</v>
      </c>
      <c r="C65" s="222"/>
      <c r="D65" s="160"/>
      <c r="E65" s="133">
        <v>47</v>
      </c>
      <c r="F65" s="217"/>
      <c r="G65" s="218"/>
      <c r="H65" s="170">
        <v>6950</v>
      </c>
      <c r="I65" s="170">
        <v>4971</v>
      </c>
      <c r="K65" s="1"/>
      <c r="L65" s="1"/>
      <c r="M65" s="1"/>
      <c r="N65" s="1"/>
    </row>
    <row r="66" spans="1:14" x14ac:dyDescent="0.2">
      <c r="A66" s="166"/>
      <c r="B66" s="224" t="s">
        <v>208</v>
      </c>
      <c r="C66" s="168"/>
      <c r="D66" s="168"/>
      <c r="E66" s="133">
        <v>48</v>
      </c>
      <c r="F66" s="217"/>
      <c r="G66" s="218"/>
      <c r="H66" s="170">
        <v>642887</v>
      </c>
      <c r="I66" s="170">
        <v>1066644</v>
      </c>
      <c r="K66" s="1"/>
      <c r="L66" s="1"/>
      <c r="M66" s="1"/>
      <c r="N66" s="1"/>
    </row>
    <row r="67" spans="1:14" x14ac:dyDescent="0.2">
      <c r="A67" s="225"/>
      <c r="B67" s="216" t="s">
        <v>209</v>
      </c>
      <c r="C67" s="162"/>
      <c r="D67" s="162"/>
      <c r="E67" s="133">
        <v>49</v>
      </c>
      <c r="F67" s="217"/>
      <c r="G67" s="218"/>
      <c r="H67" s="226">
        <v>808882</v>
      </c>
      <c r="I67" s="226">
        <v>1088574</v>
      </c>
      <c r="K67" s="1"/>
      <c r="L67" s="1"/>
      <c r="M67" s="1"/>
      <c r="N67" s="1"/>
    </row>
    <row r="68" spans="1:14" ht="13.5" hidden="1" thickBot="1" x14ac:dyDescent="0.25">
      <c r="A68" s="130" t="s">
        <v>210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211</v>
      </c>
      <c r="B69" s="131"/>
      <c r="C69" s="132"/>
      <c r="D69" s="132"/>
      <c r="E69" s="133">
        <v>51</v>
      </c>
      <c r="F69" s="231">
        <f>+F70+F73+F74+F77+F80+F81+F83+F86</f>
        <v>19707147.026999999</v>
      </c>
      <c r="G69" s="231">
        <f t="shared" ref="G69:H69" si="0">+G70+G73+G74+G77+G80+G81+G83+G86</f>
        <v>1348500.71428</v>
      </c>
      <c r="H69" s="232">
        <f t="shared" si="0"/>
        <v>18358646.312720001</v>
      </c>
      <c r="I69" s="230">
        <f>+I70+I73+I74+I77+I80+I81+I83+I86</f>
        <v>20451967.604419999</v>
      </c>
      <c r="K69" s="1"/>
      <c r="L69" s="1"/>
      <c r="M69" s="1"/>
      <c r="N69" s="1"/>
    </row>
    <row r="70" spans="1:14" x14ac:dyDescent="0.2">
      <c r="A70" s="141"/>
      <c r="B70" s="165" t="s">
        <v>212</v>
      </c>
      <c r="C70" s="148"/>
      <c r="D70" s="143"/>
      <c r="E70" s="133">
        <v>52</v>
      </c>
      <c r="F70" s="233">
        <f>+F71+F72</f>
        <v>35547.978000000003</v>
      </c>
      <c r="G70" s="233">
        <f>+G71+G72</f>
        <v>16188.616</v>
      </c>
      <c r="H70" s="234">
        <f>+H71+H72</f>
        <v>19359.362000000001</v>
      </c>
      <c r="I70" s="145">
        <f>+I71+I72</f>
        <v>21778.625</v>
      </c>
      <c r="K70" s="1"/>
      <c r="L70" s="1"/>
      <c r="M70" s="1"/>
      <c r="N70" s="1"/>
    </row>
    <row r="71" spans="1:14" x14ac:dyDescent="0.2">
      <c r="A71" s="141"/>
      <c r="B71" s="165"/>
      <c r="C71" s="235" t="s">
        <v>213</v>
      </c>
      <c r="D71" s="143"/>
      <c r="E71" s="133">
        <v>53</v>
      </c>
      <c r="F71" s="236">
        <v>13300.096</v>
      </c>
      <c r="G71" s="236">
        <v>5077.9470000000001</v>
      </c>
      <c r="H71" s="237">
        <v>8222.1489999999994</v>
      </c>
      <c r="I71" s="145">
        <v>9454.0889999999999</v>
      </c>
      <c r="K71" s="1"/>
      <c r="L71" s="1"/>
      <c r="M71" s="1"/>
      <c r="N71" s="1"/>
    </row>
    <row r="72" spans="1:14" x14ac:dyDescent="0.2">
      <c r="A72" s="141"/>
      <c r="B72" s="165"/>
      <c r="C72" s="235" t="s">
        <v>214</v>
      </c>
      <c r="D72" s="143"/>
      <c r="E72" s="133">
        <v>54</v>
      </c>
      <c r="F72" s="236">
        <v>22247.882000000001</v>
      </c>
      <c r="G72" s="236">
        <v>11110.669</v>
      </c>
      <c r="H72" s="237">
        <v>11137.213000000002</v>
      </c>
      <c r="I72" s="145">
        <v>12324.536000000002</v>
      </c>
      <c r="K72" s="1"/>
      <c r="L72" s="1"/>
      <c r="M72" s="1"/>
      <c r="N72" s="1"/>
    </row>
    <row r="73" spans="1:14" x14ac:dyDescent="0.2">
      <c r="A73" s="141"/>
      <c r="B73" s="165" t="s">
        <v>215</v>
      </c>
      <c r="C73" s="148"/>
      <c r="D73" s="143"/>
      <c r="E73" s="133">
        <v>55</v>
      </c>
      <c r="F73" s="238">
        <v>16432908</v>
      </c>
      <c r="G73" s="239">
        <v>0</v>
      </c>
      <c r="H73" s="240">
        <v>16432908</v>
      </c>
      <c r="I73" s="145">
        <v>18479349</v>
      </c>
      <c r="K73" s="1"/>
      <c r="L73" s="1"/>
      <c r="M73" s="1"/>
      <c r="N73" s="1"/>
    </row>
    <row r="74" spans="1:14" x14ac:dyDescent="0.2">
      <c r="A74" s="166"/>
      <c r="B74" s="162" t="s">
        <v>216</v>
      </c>
      <c r="C74" s="241"/>
      <c r="D74" s="167"/>
      <c r="E74" s="133">
        <v>56</v>
      </c>
      <c r="F74" s="233">
        <f>+F75+F76</f>
        <v>3185056</v>
      </c>
      <c r="G74" s="233">
        <f>+G75+G76</f>
        <v>1315140.60081</v>
      </c>
      <c r="H74" s="234">
        <f>+H75+H76</f>
        <v>1869915.39919</v>
      </c>
      <c r="I74" s="234">
        <f>+I75+I76</f>
        <v>1893146.9835099999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217</v>
      </c>
      <c r="D75" s="143"/>
      <c r="E75" s="133">
        <v>57</v>
      </c>
      <c r="F75" s="236">
        <v>2939108</v>
      </c>
      <c r="G75" s="236">
        <v>1151003</v>
      </c>
      <c r="H75" s="237">
        <v>1788105</v>
      </c>
      <c r="I75" s="145">
        <v>1808077</v>
      </c>
      <c r="K75" s="1"/>
      <c r="L75" s="1"/>
      <c r="M75" s="1"/>
      <c r="N75" s="1"/>
    </row>
    <row r="76" spans="1:14" x14ac:dyDescent="0.2">
      <c r="A76" s="166"/>
      <c r="B76" s="165"/>
      <c r="C76" s="235" t="s">
        <v>218</v>
      </c>
      <c r="D76" s="143"/>
      <c r="E76" s="133">
        <v>58</v>
      </c>
      <c r="F76" s="236">
        <v>245948</v>
      </c>
      <c r="G76" s="236">
        <v>164137.60081</v>
      </c>
      <c r="H76" s="237">
        <v>81810.399189999996</v>
      </c>
      <c r="I76" s="145">
        <v>85069.983509999991</v>
      </c>
      <c r="K76" s="1"/>
      <c r="L76" s="1"/>
      <c r="M76" s="1"/>
      <c r="N76" s="1"/>
    </row>
    <row r="77" spans="1:14" x14ac:dyDescent="0.2">
      <c r="A77" s="141"/>
      <c r="B77" s="165" t="s">
        <v>219</v>
      </c>
      <c r="C77" s="148"/>
      <c r="D77" s="143"/>
      <c r="E77" s="133">
        <v>59</v>
      </c>
      <c r="F77" s="233">
        <f>+F78+F79</f>
        <v>43691</v>
      </c>
      <c r="G77" s="233">
        <f>+G78+G79</f>
        <v>17171.497469999998</v>
      </c>
      <c r="H77" s="234">
        <f>+H78+H79</f>
        <v>26519.502530000002</v>
      </c>
      <c r="I77" s="234">
        <f>+I78+I79</f>
        <v>25571.995910000012</v>
      </c>
      <c r="K77" s="1"/>
      <c r="L77" s="1"/>
      <c r="M77" s="1"/>
      <c r="N77" s="1"/>
    </row>
    <row r="78" spans="1:14" x14ac:dyDescent="0.2">
      <c r="A78" s="141"/>
      <c r="B78" s="165"/>
      <c r="C78" s="235" t="s">
        <v>220</v>
      </c>
      <c r="D78" s="143"/>
      <c r="E78" s="133">
        <v>60</v>
      </c>
      <c r="F78" s="236">
        <v>26307</v>
      </c>
      <c r="G78" s="236">
        <v>0</v>
      </c>
      <c r="H78" s="237">
        <v>26307</v>
      </c>
      <c r="I78" s="145">
        <v>25340</v>
      </c>
      <c r="K78" s="1"/>
      <c r="L78" s="1"/>
      <c r="M78" s="1"/>
      <c r="N78" s="1"/>
    </row>
    <row r="79" spans="1:14" x14ac:dyDescent="0.2">
      <c r="A79" s="141"/>
      <c r="B79" s="165"/>
      <c r="C79" s="235" t="s">
        <v>221</v>
      </c>
      <c r="D79" s="143"/>
      <c r="E79" s="133">
        <v>61</v>
      </c>
      <c r="F79" s="236">
        <v>17384</v>
      </c>
      <c r="G79" s="236">
        <v>17171.497469999998</v>
      </c>
      <c r="H79" s="237">
        <v>212.50253000000157</v>
      </c>
      <c r="I79" s="145">
        <v>231.99591000001237</v>
      </c>
      <c r="K79" s="1"/>
      <c r="L79" s="1"/>
      <c r="M79" s="1"/>
      <c r="N79" s="1"/>
    </row>
    <row r="80" spans="1:14" x14ac:dyDescent="0.2">
      <c r="A80" s="141"/>
      <c r="B80" s="165" t="s">
        <v>222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223</v>
      </c>
      <c r="C81" s="148"/>
      <c r="D81" s="143"/>
      <c r="E81" s="133"/>
      <c r="F81" s="243">
        <v>9944.0490000000009</v>
      </c>
      <c r="G81" s="236">
        <v>0</v>
      </c>
      <c r="H81" s="237">
        <v>9944.0490000000009</v>
      </c>
      <c r="I81" s="145">
        <v>32121</v>
      </c>
      <c r="K81" s="1"/>
      <c r="L81" s="1"/>
      <c r="M81" s="1"/>
      <c r="N81" s="1"/>
    </row>
    <row r="82" spans="1:14" x14ac:dyDescent="0.2">
      <c r="A82" s="141"/>
      <c r="B82" s="165" t="s">
        <v>224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225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226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227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228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229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230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231</v>
      </c>
      <c r="B89" s="173"/>
      <c r="C89" s="179"/>
      <c r="D89" s="180"/>
      <c r="E89" s="133">
        <v>71</v>
      </c>
      <c r="F89" s="244">
        <v>2585840</v>
      </c>
      <c r="G89" s="244">
        <v>0</v>
      </c>
      <c r="H89" s="245">
        <v>2585840</v>
      </c>
      <c r="I89" s="230">
        <v>2574608</v>
      </c>
      <c r="K89" s="1"/>
      <c r="L89" s="1"/>
      <c r="M89" s="1"/>
      <c r="N89" s="1"/>
    </row>
    <row r="90" spans="1:14" x14ac:dyDescent="0.2">
      <c r="A90" s="171" t="s">
        <v>232</v>
      </c>
      <c r="B90" s="173"/>
      <c r="C90" s="179"/>
      <c r="D90" s="180"/>
      <c r="E90" s="246">
        <v>72</v>
      </c>
      <c r="F90" s="214"/>
      <c r="G90" s="215"/>
      <c r="H90" s="154">
        <f>+H91+H92+H93</f>
        <v>162741.20957081745</v>
      </c>
      <c r="I90" s="154">
        <f>+I91+I92+I93</f>
        <v>264299.12</v>
      </c>
      <c r="K90" s="1"/>
      <c r="L90" s="1"/>
      <c r="M90" s="1"/>
      <c r="N90" s="1"/>
    </row>
    <row r="91" spans="1:14" hidden="1" x14ac:dyDescent="0.2">
      <c r="A91" s="166"/>
      <c r="B91" s="162" t="s">
        <v>233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234</v>
      </c>
      <c r="C92" s="168"/>
      <c r="D92" s="168"/>
      <c r="E92" s="246">
        <v>74</v>
      </c>
      <c r="F92" s="217"/>
      <c r="G92" s="218"/>
      <c r="H92" s="145">
        <v>162741.20957081745</v>
      </c>
      <c r="I92" s="170">
        <v>264299.12</v>
      </c>
      <c r="K92" s="1"/>
      <c r="L92" s="1"/>
      <c r="M92" s="1"/>
      <c r="N92" s="1"/>
    </row>
    <row r="93" spans="1:14" hidden="1" x14ac:dyDescent="0.2">
      <c r="A93" s="141"/>
      <c r="B93" s="165" t="s">
        <v>235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236</v>
      </c>
      <c r="B94" s="247"/>
      <c r="C94" s="132"/>
      <c r="D94" s="136"/>
      <c r="E94" s="246">
        <v>76</v>
      </c>
      <c r="F94" s="217"/>
      <c r="G94" s="218"/>
      <c r="H94" s="139">
        <v>1230175.4884800001</v>
      </c>
      <c r="I94" s="248">
        <v>1142392.14842</v>
      </c>
      <c r="K94" s="1"/>
      <c r="L94" s="1"/>
      <c r="M94" s="1"/>
      <c r="N94" s="1"/>
    </row>
    <row r="95" spans="1:14" x14ac:dyDescent="0.2">
      <c r="A95" s="130" t="s">
        <v>237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752516.50060999999</v>
      </c>
      <c r="I95" s="249">
        <f>+I96+I97+I98+I100+I101+I103</f>
        <v>740435</v>
      </c>
      <c r="K95" s="1"/>
      <c r="L95" s="1"/>
      <c r="M95" s="1"/>
      <c r="N95" s="1"/>
    </row>
    <row r="96" spans="1:14" x14ac:dyDescent="0.2">
      <c r="A96" s="166"/>
      <c r="B96" s="162" t="s">
        <v>238</v>
      </c>
      <c r="C96" s="167"/>
      <c r="D96" s="168"/>
      <c r="E96" s="246">
        <v>78</v>
      </c>
      <c r="F96" s="217"/>
      <c r="G96" s="218"/>
      <c r="H96" s="145">
        <v>321243</v>
      </c>
      <c r="I96" s="170">
        <v>277294</v>
      </c>
      <c r="K96" s="1"/>
      <c r="L96" s="1"/>
      <c r="M96" s="1"/>
      <c r="N96" s="1"/>
    </row>
    <row r="97" spans="1:14" x14ac:dyDescent="0.2">
      <c r="A97" s="166"/>
      <c r="B97" s="162" t="s">
        <v>239</v>
      </c>
      <c r="C97" s="167"/>
      <c r="D97" s="168"/>
      <c r="E97" s="246">
        <v>79</v>
      </c>
      <c r="F97" s="217"/>
      <c r="G97" s="218"/>
      <c r="H97" s="145">
        <v>408168</v>
      </c>
      <c r="I97" s="170">
        <v>403870</v>
      </c>
      <c r="K97" s="1"/>
      <c r="L97" s="1"/>
      <c r="M97" s="1"/>
      <c r="N97" s="1"/>
    </row>
    <row r="98" spans="1:14" hidden="1" x14ac:dyDescent="0.2">
      <c r="A98" s="250"/>
      <c r="B98" s="165" t="s">
        <v>240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241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242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243</v>
      </c>
      <c r="C101" s="177"/>
      <c r="D101" s="177"/>
      <c r="E101" s="246">
        <v>83</v>
      </c>
      <c r="F101" s="256"/>
      <c r="G101" s="218"/>
      <c r="H101" s="145">
        <v>23105.500609999999</v>
      </c>
      <c r="I101" s="145">
        <v>59271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244</v>
      </c>
      <c r="D102" s="143"/>
      <c r="E102" s="246">
        <v>84</v>
      </c>
      <c r="F102" s="217"/>
      <c r="G102" s="218"/>
      <c r="H102" s="145">
        <v>7861</v>
      </c>
      <c r="I102" s="170">
        <v>14525</v>
      </c>
      <c r="K102" s="1"/>
      <c r="L102" s="1"/>
      <c r="M102" s="1"/>
      <c r="N102" s="1"/>
    </row>
    <row r="103" spans="1:14" hidden="1" x14ac:dyDescent="0.2">
      <c r="A103" s="166"/>
      <c r="B103" s="162" t="s">
        <v>245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246</v>
      </c>
      <c r="B104" s="131"/>
      <c r="C104" s="132"/>
      <c r="D104" s="132"/>
      <c r="E104" s="246">
        <v>86</v>
      </c>
      <c r="F104" s="217"/>
      <c r="G104" s="218"/>
      <c r="H104" s="154">
        <f>+H105+H106</f>
        <v>553054.50099999993</v>
      </c>
      <c r="I104" s="249">
        <f>+I105+I106</f>
        <v>393716.19900000002</v>
      </c>
      <c r="K104" s="1"/>
      <c r="L104" s="1"/>
      <c r="M104" s="1"/>
      <c r="N104" s="1"/>
    </row>
    <row r="105" spans="1:14" x14ac:dyDescent="0.2">
      <c r="A105" s="166"/>
      <c r="B105" s="162" t="s">
        <v>247</v>
      </c>
      <c r="C105" s="168"/>
      <c r="D105" s="168"/>
      <c r="E105" s="246">
        <v>87</v>
      </c>
      <c r="F105" s="217"/>
      <c r="G105" s="218"/>
      <c r="H105" s="145">
        <v>1.593</v>
      </c>
      <c r="I105" s="170">
        <v>64.411000000000001</v>
      </c>
      <c r="K105" s="1"/>
      <c r="L105" s="1"/>
      <c r="M105" s="1"/>
      <c r="N105" s="1"/>
    </row>
    <row r="106" spans="1:14" x14ac:dyDescent="0.2">
      <c r="A106" s="141"/>
      <c r="B106" s="165" t="s">
        <v>248</v>
      </c>
      <c r="C106" s="142"/>
      <c r="D106" s="143"/>
      <c r="E106" s="246">
        <v>88</v>
      </c>
      <c r="F106" s="217"/>
      <c r="G106" s="218"/>
      <c r="H106" s="145">
        <v>553052.90799999994</v>
      </c>
      <c r="I106" s="170">
        <v>393651.788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249</v>
      </c>
      <c r="D107" s="260"/>
      <c r="E107" s="261">
        <v>89</v>
      </c>
      <c r="F107" s="217"/>
      <c r="G107" s="218"/>
      <c r="H107" s="262">
        <v>553052.88099999994</v>
      </c>
      <c r="I107" s="262">
        <v>393651.72</v>
      </c>
      <c r="K107" s="1"/>
      <c r="L107" s="1"/>
      <c r="M107" s="1"/>
      <c r="N107" s="1"/>
    </row>
    <row r="108" spans="1:14" ht="14.25" thickTop="1" thickBot="1" x14ac:dyDescent="0.25">
      <c r="A108" s="263" t="s">
        <v>250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27371477.012380816</v>
      </c>
      <c r="I108" s="200">
        <f>+I104+I95+I94+I90+I89+I69+I68+I58</f>
        <v>29627707.071839999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ageMargins left="0.31496062992125984" right="0.31496062992125984" top="0.39370078740157483" bottom="0.39370078740157483" header="0.31496062992125984" footer="0.1574803149606299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2018-10-19T08:13:14Z</cp:lastPrinted>
  <dcterms:created xsi:type="dcterms:W3CDTF">2018-10-19T08:06:47Z</dcterms:created>
  <dcterms:modified xsi:type="dcterms:W3CDTF">2018-11-06T09:44:58Z</dcterms:modified>
</cp:coreProperties>
</file>