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tisl\Desktop\INFORMACE O POJIŠŤOVNĚ A ZAJIŠŤOVNĚ\3Q 2021\KOOP\"/>
    </mc:Choice>
  </mc:AlternateContent>
  <xr:revisionPtr revIDLastSave="0" documentId="8_{199EBEA6-6E06-4063-B60A-2F4847C21A6E}" xr6:coauthVersionLast="47" xr6:coauthVersionMax="47" xr10:uidLastSave="{00000000-0000-0000-0000-000000000000}"/>
  <bookViews>
    <workbookView xWindow="28680" yWindow="60" windowWidth="29040" windowHeight="15840" activeTab="2" xr2:uid="{00000000-000D-0000-FFFF-FFFF00000000}"/>
  </bookViews>
  <sheets>
    <sheet name="VYPO20_11" sheetId="1" r:id="rId1"/>
    <sheet name="VYPO20_12" sheetId="2" r:id="rId2"/>
    <sheet name="VYPO20_21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3" l="1"/>
  <c r="C19" i="3"/>
  <c r="C13" i="3"/>
  <c r="C11" i="3" s="1"/>
  <c r="C10" i="3"/>
  <c r="C9" i="3"/>
  <c r="C48" i="2"/>
  <c r="C42" i="2"/>
  <c r="C37" i="2"/>
  <c r="C32" i="2"/>
  <c r="C31" i="2" s="1"/>
  <c r="C28" i="2"/>
  <c r="C25" i="2"/>
  <c r="C17" i="2"/>
  <c r="C15" i="2"/>
  <c r="C12" i="2"/>
  <c r="C9" i="2"/>
  <c r="C8" i="2" s="1"/>
  <c r="C26" i="1"/>
  <c r="C21" i="1"/>
  <c r="C18" i="1"/>
  <c r="C17" i="1" s="1"/>
  <c r="C15" i="1"/>
  <c r="C12" i="1"/>
  <c r="C9" i="1"/>
  <c r="C8" i="1" s="1"/>
  <c r="C8" i="3" l="1"/>
  <c r="C7" i="3" s="1"/>
  <c r="C24" i="2"/>
  <c r="C7" i="2" s="1"/>
  <c r="C7" i="1"/>
</calcChain>
</file>

<file path=xl/sharedStrings.xml><?xml version="1.0" encoding="utf-8"?>
<sst xmlns="http://schemas.openxmlformats.org/spreadsheetml/2006/main" count="194" uniqueCount="106">
  <si>
    <t>VYPO20_11 - Technický účet k neživotnímu pojištění</t>
  </si>
  <si>
    <t>1</t>
  </si>
  <si>
    <t>Výsledek technického účtu k neživotnímu pojištění ∑</t>
  </si>
  <si>
    <t>Zasloužené pojistné, očištěné od zajištění ∑</t>
  </si>
  <si>
    <t>2</t>
  </si>
  <si>
    <t>Předepsané pojistné, očištěné od zajištění ∑</t>
  </si>
  <si>
    <t>3</t>
  </si>
  <si>
    <t>Předepsané hrubé pojistné</t>
  </si>
  <si>
    <t>4</t>
  </si>
  <si>
    <t>Pojistné postoupené zajišťovatelům</t>
  </si>
  <si>
    <t>5</t>
  </si>
  <si>
    <t>Změna stavu rezervy na nezasloužené poj., očištěné od zajiš. ∑</t>
  </si>
  <si>
    <t>6</t>
  </si>
  <si>
    <t>Změna stavu hrubé výše rezervy na nezasloužené pojistné</t>
  </si>
  <si>
    <t>7</t>
  </si>
  <si>
    <t>Změna stavu rezervy na nezasloužené pojistné, podíl zajišťo.</t>
  </si>
  <si>
    <t>8</t>
  </si>
  <si>
    <t>Převedené výnosy z investic z netechnického účtu</t>
  </si>
  <si>
    <t>9</t>
  </si>
  <si>
    <t>Ostatní technické výnosy, očištěné od zajištění</t>
  </si>
  <si>
    <t>10</t>
  </si>
  <si>
    <t>Náklady na poj. pl. včetně změny TR, očištěné od zajištění ∑</t>
  </si>
  <si>
    <t>11</t>
  </si>
  <si>
    <t>Náklady na pojistná plnění, očištěné od zajištění ∑</t>
  </si>
  <si>
    <t>12</t>
  </si>
  <si>
    <t>Hrubá výše nákladů na pojistná plnění</t>
  </si>
  <si>
    <t>13</t>
  </si>
  <si>
    <t>Náklady na pojistná plnění, podíl zajišťovatelů</t>
  </si>
  <si>
    <t>14</t>
  </si>
  <si>
    <t>Změna stavu rezervy na poj. pl., očištěné od zajištění ∑</t>
  </si>
  <si>
    <t>15</t>
  </si>
  <si>
    <t>Změna stavu hrubé výše rezervy na pojistná plnění</t>
  </si>
  <si>
    <t>16</t>
  </si>
  <si>
    <t>Změna stavu rezervy na pojistná plnění, podíl zajišťovatelů</t>
  </si>
  <si>
    <t>17</t>
  </si>
  <si>
    <t>Změny stavu ostatních tech. rezerv, očištěné od zajištění</t>
  </si>
  <si>
    <t>18</t>
  </si>
  <si>
    <t>Bonusy a slevy, očištěné od zajištění</t>
  </si>
  <si>
    <t>19</t>
  </si>
  <si>
    <t>Čistá výše provozních nákladů ∑</t>
  </si>
  <si>
    <t>20</t>
  </si>
  <si>
    <t>Pořizovací náklady na pojistné smlouvy</t>
  </si>
  <si>
    <t>21</t>
  </si>
  <si>
    <t>Změna stavu časově rozlišených pořizovacích nákladů</t>
  </si>
  <si>
    <t>22</t>
  </si>
  <si>
    <t>Správní režie</t>
  </si>
  <si>
    <t>23</t>
  </si>
  <si>
    <t>Provize od zajišťovatelů a podíly na ziscích</t>
  </si>
  <si>
    <t>24</t>
  </si>
  <si>
    <t>Ostatní technické náklady, očištěné od zajištění</t>
  </si>
  <si>
    <t>25</t>
  </si>
  <si>
    <t>VYPO20_12 - Technický účet k životnímu pojištění</t>
  </si>
  <si>
    <t>Výsledek technického účtu k životnímu pojištění ∑</t>
  </si>
  <si>
    <t>Výnosy z investic ∑</t>
  </si>
  <si>
    <t>Výnosy z podílů</t>
  </si>
  <si>
    <t>Výnosy z ostatních investic ∑</t>
  </si>
  <si>
    <t>Výnosy z pozemků a staveb (nemovitosti)</t>
  </si>
  <si>
    <t>Výnosy z ostatních investic (mimo nemovitostí)</t>
  </si>
  <si>
    <t>Změny hodnoty investic - výnosy</t>
  </si>
  <si>
    <t>Výnosy z realizace investic</t>
  </si>
  <si>
    <t>Přírůstky hodnoty investic</t>
  </si>
  <si>
    <t>Změny stavu ostatních tech. rezerv, očištěné od zajištění ∑</t>
  </si>
  <si>
    <t>Změna stavu rezervy na životní pojištění, očištěná od zajiš. ∑</t>
  </si>
  <si>
    <t>26</t>
  </si>
  <si>
    <t>Změna stavu hrubé výše rezervy na životní pojištění</t>
  </si>
  <si>
    <t>27</t>
  </si>
  <si>
    <t>Změna stavu rezervy na životní pojištění, podíl zajišťovatelů</t>
  </si>
  <si>
    <t>28</t>
  </si>
  <si>
    <t>Změna stavu ostat. TR (mimo rez. živ. poj.), očiš. od zajiš.</t>
  </si>
  <si>
    <t>29</t>
  </si>
  <si>
    <t>30</t>
  </si>
  <si>
    <t>31</t>
  </si>
  <si>
    <t>32</t>
  </si>
  <si>
    <t>33</t>
  </si>
  <si>
    <t>34</t>
  </si>
  <si>
    <t>35</t>
  </si>
  <si>
    <t>Náklady na investice ∑</t>
  </si>
  <si>
    <t>36</t>
  </si>
  <si>
    <t>Náklady na správu investic, včetně úroků</t>
  </si>
  <si>
    <t>37</t>
  </si>
  <si>
    <t>Změna hodnoty investic - náklady</t>
  </si>
  <si>
    <t>38</t>
  </si>
  <si>
    <t>Náklady spojené s realizací investic</t>
  </si>
  <si>
    <t>39</t>
  </si>
  <si>
    <t>Úbytky hodnoty investic</t>
  </si>
  <si>
    <t>40</t>
  </si>
  <si>
    <t>41</t>
  </si>
  <si>
    <t>Převod výnosů z investic na netechnický účet</t>
  </si>
  <si>
    <t>42</t>
  </si>
  <si>
    <t>VYPO20_21 - Netechnický účet</t>
  </si>
  <si>
    <t>Zisk nebo ztráta za účetní období ∑</t>
  </si>
  <si>
    <t>Zisk nebo ztráta z běžné činnosti po zdanění ∑</t>
  </si>
  <si>
    <t>Výsledek technického účtu k neživotnímu pojištění</t>
  </si>
  <si>
    <t>Výsledek technického účtu k životnímu pojištění</t>
  </si>
  <si>
    <t>Převedené výnosy fin. umístění z technického účtu k živ.poj.</t>
  </si>
  <si>
    <t>Převod výnosů z investic na tech. účet k neživ. poj.</t>
  </si>
  <si>
    <t>Ostatní výnosy</t>
  </si>
  <si>
    <t>Ostatní náklady</t>
  </si>
  <si>
    <t>Daň z příjmů z běžné činnosti</t>
  </si>
  <si>
    <t>Mimořádný zisk nebo ztráta ∑</t>
  </si>
  <si>
    <t>Mimořádné výnosy</t>
  </si>
  <si>
    <t>Mimořádné náklady</t>
  </si>
  <si>
    <t>Daň z příjmů z mimořádné činnosti</t>
  </si>
  <si>
    <t>Ostatní daně neuvedené v předcházejících položkách</t>
  </si>
  <si>
    <t>@</t>
  </si>
  <si>
    <t>Kooperativa pojišťovna, a.s., VIG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</si>
</sst>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12" x14ac:knownFonts="1">
    <font>
      <sz val="11"/>
      <color rgb="FF000000"/>
      <name val="Calibri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rgb="FF000000"/>
      <name val="Koop Office"/>
      <charset val="238"/>
    </font>
    <font>
      <sz val="8"/>
      <color rgb="FF000000"/>
      <name val="Koop Office"/>
      <charset val="238"/>
    </font>
    <font>
      <b/>
      <sz val="9"/>
      <name val="Koop Office"/>
      <charset val="238"/>
    </font>
    <font>
      <b/>
      <sz val="8"/>
      <color rgb="FF008000"/>
      <name val="Koop Office"/>
      <charset val="238"/>
    </font>
    <font>
      <b/>
      <sz val="8"/>
      <color indexed="17"/>
      <name val="Koop Office"/>
      <charset val="238"/>
    </font>
    <font>
      <b/>
      <i/>
      <sz val="8"/>
      <color indexed="10"/>
      <name val="Koop Office"/>
      <charset val="238"/>
    </font>
    <font>
      <b/>
      <sz val="8"/>
      <name val="Koop Office"/>
      <charset val="238"/>
    </font>
    <font>
      <sz val="8"/>
      <name val="Koop Offi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27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 applyAlignment="0"/>
    <xf numFmtId="164" fontId="1" fillId="2" borderId="1" applyAlignment="0"/>
    <xf numFmtId="164" fontId="2" fillId="3" borderId="1" applyAlignment="0"/>
  </cellStyleXfs>
  <cellXfs count="18">
    <xf numFmtId="0" fontId="0" fillId="0" borderId="0" xfId="0" applyFont="1" applyAlignment="1"/>
    <xf numFmtId="49" fontId="3" fillId="0" borderId="0" xfId="0" applyNumberFormat="1" applyFont="1" applyAlignment="1"/>
    <xf numFmtId="0" fontId="3" fillId="0" borderId="0" xfId="0" applyFont="1" applyAlignment="1"/>
    <xf numFmtId="49" fontId="4" fillId="0" borderId="0" xfId="0" applyNumberFormat="1" applyFont="1" applyAlignment="1"/>
    <xf numFmtId="49" fontId="5" fillId="0" borderId="0" xfId="0" applyNumberFormat="1" applyFont="1" applyAlignment="1"/>
    <xf numFmtId="14" fontId="6" fillId="0" borderId="0" xfId="0" applyNumberFormat="1" applyFont="1" applyAlignment="1">
      <alignment horizontal="right"/>
    </xf>
    <xf numFmtId="49" fontId="7" fillId="0" borderId="0" xfId="0" applyNumberFormat="1" applyFont="1" applyAlignme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49" fontId="5" fillId="0" borderId="2" xfId="0" applyNumberFormat="1" applyFont="1" applyBorder="1" applyAlignment="1"/>
    <xf numFmtId="49" fontId="5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164" fontId="10" fillId="3" borderId="1" xfId="2" applyFont="1"/>
    <xf numFmtId="164" fontId="11" fillId="4" borderId="3" xfId="1" applyFont="1" applyFill="1" applyBorder="1"/>
    <xf numFmtId="49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/>
    <xf numFmtId="0" fontId="5" fillId="0" borderId="0" xfId="0" applyFont="1" applyAlignment="1"/>
  </cellXfs>
  <cellStyles count="3">
    <cellStyle name="Normální" xfId="0" builtinId="0" customBuiltin="1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PC\V&#253;kaznictv&#237;\&#268;NB\2021\Koop\Dohled%20III.Q%202021\VYPOS20_20210930_KOOP_SDAT_odZb&#283;hl&#237;kov&#2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YPO20_11"/>
      <sheetName val="VYPO20_12"/>
      <sheetName val="VYPO20_21"/>
    </sheetNames>
    <sheetDataSet>
      <sheetData sheetId="0"/>
      <sheetData sheetId="1">
        <row r="7">
          <cell r="D7">
            <v>8163519697.8500004</v>
          </cell>
        </row>
      </sheetData>
      <sheetData sheetId="2">
        <row r="7">
          <cell r="D7">
            <v>1539895734.7699993</v>
          </cell>
        </row>
      </sheetData>
      <sheetData sheetId="3">
        <row r="23">
          <cell r="D23">
            <v>-7086176009.8699999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5"/>
  <sheetViews>
    <sheetView workbookViewId="0">
      <pane xSplit="2" ySplit="6" topLeftCell="C7" activePane="bottomRight" state="frozen"/>
      <selection pane="topRight"/>
      <selection pane="bottomLeft"/>
      <selection pane="bottomRight" activeCell="H14" sqref="H14"/>
    </sheetView>
  </sheetViews>
  <sheetFormatPr defaultColWidth="9.140625" defaultRowHeight="11.25" customHeight="1" x14ac:dyDescent="0.2"/>
  <cols>
    <col min="1" max="1" width="49.7109375" style="1" customWidth="1"/>
    <col min="2" max="2" width="4.7109375" style="1" customWidth="1"/>
    <col min="3" max="3" width="17.7109375" style="1" customWidth="1"/>
    <col min="4" max="4" width="9.140625" style="1"/>
    <col min="5" max="5" width="9.85546875" style="1" bestFit="1" customWidth="1"/>
    <col min="6" max="16384" width="9.140625" style="1"/>
  </cols>
  <sheetData>
    <row r="1" spans="1:6" ht="11.25" customHeight="1" x14ac:dyDescent="0.2">
      <c r="A1" s="3" t="s">
        <v>0</v>
      </c>
      <c r="B1" s="4"/>
      <c r="C1" s="4"/>
      <c r="D1" s="4"/>
      <c r="E1" s="5">
        <v>44469</v>
      </c>
      <c r="F1" s="4"/>
    </row>
    <row r="2" spans="1:6" ht="11.25" customHeight="1" x14ac:dyDescent="0.2">
      <c r="A2" s="6" t="s">
        <v>105</v>
      </c>
      <c r="B2" s="7"/>
      <c r="C2" s="7"/>
      <c r="D2" s="8"/>
      <c r="E2" s="8"/>
      <c r="F2" s="4"/>
    </row>
    <row r="3" spans="1:6" ht="11.25" customHeight="1" x14ac:dyDescent="0.2">
      <c r="A3" s="4"/>
      <c r="B3" s="4"/>
      <c r="C3" s="4"/>
      <c r="D3" s="4"/>
      <c r="E3" s="4"/>
      <c r="F3" s="4"/>
    </row>
    <row r="4" spans="1:6" ht="11.25" customHeight="1" x14ac:dyDescent="0.2">
      <c r="A4" s="4"/>
      <c r="B4" s="4"/>
      <c r="C4" s="4"/>
      <c r="D4" s="4"/>
      <c r="E4" s="4"/>
      <c r="F4" s="4"/>
    </row>
    <row r="5" spans="1:6" ht="11.25" customHeight="1" x14ac:dyDescent="0.2">
      <c r="A5" s="4"/>
      <c r="B5" s="4"/>
      <c r="C5" s="4"/>
      <c r="D5" s="4"/>
      <c r="E5" s="4"/>
      <c r="F5" s="4"/>
    </row>
    <row r="6" spans="1:6" ht="11.25" customHeight="1" x14ac:dyDescent="0.2">
      <c r="A6" s="14"/>
      <c r="B6" s="10" t="s">
        <v>104</v>
      </c>
      <c r="C6" s="11" t="s">
        <v>1</v>
      </c>
      <c r="D6" s="4"/>
      <c r="E6" s="4"/>
      <c r="F6" s="4"/>
    </row>
    <row r="7" spans="1:6" ht="11.25" customHeight="1" x14ac:dyDescent="0.2">
      <c r="A7" s="15" t="s">
        <v>2</v>
      </c>
      <c r="B7" s="11" t="s">
        <v>1</v>
      </c>
      <c r="C7" s="12">
        <f>C8+C15+C16+C17+C24+C25+C26+C31</f>
        <v>8163519697.8500004</v>
      </c>
      <c r="D7" s="4"/>
      <c r="E7" s="4"/>
      <c r="F7" s="4"/>
    </row>
    <row r="8" spans="1:6" ht="11.25" customHeight="1" x14ac:dyDescent="0.2">
      <c r="A8" s="15" t="s">
        <v>3</v>
      </c>
      <c r="B8" s="11" t="s">
        <v>4</v>
      </c>
      <c r="C8" s="12">
        <f>C9+C12</f>
        <v>16699277892.050001</v>
      </c>
      <c r="D8" s="4"/>
      <c r="E8" s="4"/>
      <c r="F8" s="4"/>
    </row>
    <row r="9" spans="1:6" ht="11.25" customHeight="1" x14ac:dyDescent="0.2">
      <c r="A9" s="15" t="s">
        <v>5</v>
      </c>
      <c r="B9" s="11" t="s">
        <v>6</v>
      </c>
      <c r="C9" s="12">
        <f>C10+C11</f>
        <v>17234488249.150002</v>
      </c>
      <c r="D9" s="4"/>
      <c r="E9" s="4"/>
      <c r="F9" s="4"/>
    </row>
    <row r="10" spans="1:6" ht="11.25" customHeight="1" x14ac:dyDescent="0.2">
      <c r="A10" s="15" t="s">
        <v>7</v>
      </c>
      <c r="B10" s="11" t="s">
        <v>8</v>
      </c>
      <c r="C10" s="13">
        <v>21793935933.130001</v>
      </c>
      <c r="D10" s="4"/>
      <c r="E10" s="4"/>
      <c r="F10" s="4"/>
    </row>
    <row r="11" spans="1:6" ht="11.25" customHeight="1" x14ac:dyDescent="0.2">
      <c r="A11" s="15" t="s">
        <v>9</v>
      </c>
      <c r="B11" s="11" t="s">
        <v>10</v>
      </c>
      <c r="C11" s="13">
        <v>-4559447683.9799995</v>
      </c>
      <c r="D11" s="4"/>
      <c r="E11" s="4"/>
      <c r="F11" s="4"/>
    </row>
    <row r="12" spans="1:6" ht="11.25" customHeight="1" x14ac:dyDescent="0.2">
      <c r="A12" s="15" t="s">
        <v>11</v>
      </c>
      <c r="B12" s="11" t="s">
        <v>12</v>
      </c>
      <c r="C12" s="12">
        <f>C13+C14</f>
        <v>-535210357.09999967</v>
      </c>
      <c r="D12" s="4"/>
      <c r="E12" s="4"/>
      <c r="F12" s="4"/>
    </row>
    <row r="13" spans="1:6" ht="11.25" customHeight="1" x14ac:dyDescent="0.2">
      <c r="A13" s="15" t="s">
        <v>13</v>
      </c>
      <c r="B13" s="11" t="s">
        <v>14</v>
      </c>
      <c r="C13" s="13">
        <v>-423766496.4399997</v>
      </c>
      <c r="D13" s="4"/>
      <c r="E13" s="4"/>
      <c r="F13" s="4"/>
    </row>
    <row r="14" spans="1:6" ht="11.25" customHeight="1" x14ac:dyDescent="0.2">
      <c r="A14" s="15" t="s">
        <v>15</v>
      </c>
      <c r="B14" s="11" t="s">
        <v>16</v>
      </c>
      <c r="C14" s="13">
        <v>-111443860.66</v>
      </c>
      <c r="D14" s="4"/>
      <c r="E14" s="4"/>
      <c r="F14" s="4"/>
    </row>
    <row r="15" spans="1:6" ht="11.25" customHeight="1" x14ac:dyDescent="0.2">
      <c r="A15" s="15" t="s">
        <v>17</v>
      </c>
      <c r="B15" s="11" t="s">
        <v>18</v>
      </c>
      <c r="C15" s="12">
        <f>-[1]VYPO20_21!D23</f>
        <v>7086176009.8699999</v>
      </c>
      <c r="D15" s="4"/>
      <c r="E15" s="4"/>
      <c r="F15" s="4"/>
    </row>
    <row r="16" spans="1:6" ht="11.25" customHeight="1" x14ac:dyDescent="0.2">
      <c r="A16" s="15" t="s">
        <v>19</v>
      </c>
      <c r="B16" s="11" t="s">
        <v>20</v>
      </c>
      <c r="C16" s="13">
        <v>455234909.09000015</v>
      </c>
      <c r="D16" s="4"/>
      <c r="E16" s="4"/>
      <c r="F16" s="4"/>
    </row>
    <row r="17" spans="1:6" ht="11.25" customHeight="1" x14ac:dyDescent="0.2">
      <c r="A17" s="15" t="s">
        <v>21</v>
      </c>
      <c r="B17" s="11" t="s">
        <v>22</v>
      </c>
      <c r="C17" s="12">
        <f>C18+C21</f>
        <v>-9134642629.4400005</v>
      </c>
      <c r="D17" s="4"/>
      <c r="E17" s="4"/>
      <c r="F17" s="4"/>
    </row>
    <row r="18" spans="1:6" ht="11.25" customHeight="1" x14ac:dyDescent="0.2">
      <c r="A18" s="15" t="s">
        <v>23</v>
      </c>
      <c r="B18" s="11" t="s">
        <v>24</v>
      </c>
      <c r="C18" s="12">
        <f>C19+C20</f>
        <v>-8911079951.4500008</v>
      </c>
      <c r="D18" s="4"/>
      <c r="E18" s="4"/>
      <c r="F18" s="4"/>
    </row>
    <row r="19" spans="1:6" ht="11.25" customHeight="1" x14ac:dyDescent="0.2">
      <c r="A19" s="15" t="s">
        <v>25</v>
      </c>
      <c r="B19" s="11" t="s">
        <v>26</v>
      </c>
      <c r="C19" s="13">
        <v>-10841070250.080002</v>
      </c>
      <c r="D19" s="4"/>
      <c r="E19" s="4"/>
      <c r="F19" s="4"/>
    </row>
    <row r="20" spans="1:6" ht="11.25" customHeight="1" x14ac:dyDescent="0.2">
      <c r="A20" s="15" t="s">
        <v>27</v>
      </c>
      <c r="B20" s="11" t="s">
        <v>28</v>
      </c>
      <c r="C20" s="13">
        <v>1929990298.6300001</v>
      </c>
      <c r="D20" s="4"/>
      <c r="E20" s="4"/>
      <c r="F20" s="4"/>
    </row>
    <row r="21" spans="1:6" ht="11.25" customHeight="1" x14ac:dyDescent="0.2">
      <c r="A21" s="15" t="s">
        <v>29</v>
      </c>
      <c r="B21" s="11" t="s">
        <v>30</v>
      </c>
      <c r="C21" s="12">
        <f>C22+C23</f>
        <v>-223562677.99000037</v>
      </c>
      <c r="D21" s="4"/>
      <c r="E21" s="4"/>
      <c r="F21" s="4"/>
    </row>
    <row r="22" spans="1:6" ht="11.25" customHeight="1" x14ac:dyDescent="0.2">
      <c r="A22" s="15" t="s">
        <v>31</v>
      </c>
      <c r="B22" s="11" t="s">
        <v>32</v>
      </c>
      <c r="C22" s="13">
        <v>-908316888.05000031</v>
      </c>
      <c r="D22" s="4"/>
      <c r="E22" s="4"/>
      <c r="F22" s="4"/>
    </row>
    <row r="23" spans="1:6" ht="11.25" customHeight="1" x14ac:dyDescent="0.2">
      <c r="A23" s="15" t="s">
        <v>33</v>
      </c>
      <c r="B23" s="11" t="s">
        <v>34</v>
      </c>
      <c r="C23" s="13">
        <v>684754210.05999994</v>
      </c>
      <c r="D23" s="4"/>
      <c r="E23" s="4"/>
      <c r="F23" s="4"/>
    </row>
    <row r="24" spans="1:6" ht="11.25" customHeight="1" x14ac:dyDescent="0.2">
      <c r="A24" s="15" t="s">
        <v>35</v>
      </c>
      <c r="B24" s="11" t="s">
        <v>36</v>
      </c>
      <c r="C24" s="13">
        <v>-100000000</v>
      </c>
      <c r="D24" s="4"/>
      <c r="E24" s="4"/>
      <c r="F24" s="4"/>
    </row>
    <row r="25" spans="1:6" ht="11.25" customHeight="1" x14ac:dyDescent="0.2">
      <c r="A25" s="15" t="s">
        <v>37</v>
      </c>
      <c r="B25" s="11" t="s">
        <v>38</v>
      </c>
      <c r="C25" s="13">
        <v>-263373658.10999995</v>
      </c>
      <c r="D25" s="4"/>
      <c r="E25" s="4"/>
      <c r="F25" s="4"/>
    </row>
    <row r="26" spans="1:6" ht="11.25" customHeight="1" x14ac:dyDescent="0.2">
      <c r="A26" s="15" t="s">
        <v>39</v>
      </c>
      <c r="B26" s="11" t="s">
        <v>40</v>
      </c>
      <c r="C26" s="12">
        <f>C27+C28+C29+C30</f>
        <v>-3681291052.9300008</v>
      </c>
      <c r="D26" s="4"/>
      <c r="E26" s="4"/>
      <c r="F26" s="4"/>
    </row>
    <row r="27" spans="1:6" ht="11.25" customHeight="1" x14ac:dyDescent="0.2">
      <c r="A27" s="15" t="s">
        <v>41</v>
      </c>
      <c r="B27" s="11" t="s">
        <v>42</v>
      </c>
      <c r="C27" s="13">
        <v>-3920745132.0500002</v>
      </c>
      <c r="D27" s="4"/>
      <c r="E27" s="4"/>
      <c r="F27" s="4"/>
    </row>
    <row r="28" spans="1:6" ht="11.25" customHeight="1" x14ac:dyDescent="0.2">
      <c r="A28" s="15" t="s">
        <v>43</v>
      </c>
      <c r="B28" s="11" t="s">
        <v>44</v>
      </c>
      <c r="C28" s="13">
        <v>115869978.59999995</v>
      </c>
      <c r="D28" s="4"/>
      <c r="E28" s="4"/>
      <c r="F28" s="4"/>
    </row>
    <row r="29" spans="1:6" ht="11.25" customHeight="1" x14ac:dyDescent="0.2">
      <c r="A29" s="15" t="s">
        <v>45</v>
      </c>
      <c r="B29" s="11" t="s">
        <v>46</v>
      </c>
      <c r="C29" s="13">
        <v>-997565093.33000004</v>
      </c>
      <c r="D29" s="4"/>
      <c r="E29" s="4"/>
      <c r="F29" s="4"/>
    </row>
    <row r="30" spans="1:6" ht="11.25" customHeight="1" x14ac:dyDescent="0.2">
      <c r="A30" s="15" t="s">
        <v>47</v>
      </c>
      <c r="B30" s="11" t="s">
        <v>48</v>
      </c>
      <c r="C30" s="13">
        <v>1121149193.8499999</v>
      </c>
      <c r="D30" s="4"/>
      <c r="E30" s="4"/>
      <c r="F30" s="4"/>
    </row>
    <row r="31" spans="1:6" ht="11.25" customHeight="1" x14ac:dyDescent="0.2">
      <c r="A31" s="15" t="s">
        <v>49</v>
      </c>
      <c r="B31" s="11" t="s">
        <v>50</v>
      </c>
      <c r="C31" s="13">
        <v>-2897861772.6799998</v>
      </c>
      <c r="D31" s="4"/>
      <c r="E31" s="4"/>
      <c r="F31" s="4"/>
    </row>
    <row r="32" spans="1:6" ht="11.25" customHeight="1" x14ac:dyDescent="0.2">
      <c r="A32" s="4"/>
      <c r="B32" s="4"/>
      <c r="C32" s="4"/>
      <c r="D32" s="4"/>
      <c r="E32" s="4"/>
      <c r="F32" s="4"/>
    </row>
    <row r="33" spans="1:6" ht="11.25" customHeight="1" x14ac:dyDescent="0.2">
      <c r="A33" s="4"/>
      <c r="B33" s="4"/>
      <c r="C33" s="4"/>
      <c r="D33" s="4"/>
      <c r="E33" s="4"/>
      <c r="F33" s="4"/>
    </row>
    <row r="34" spans="1:6" ht="11.25" customHeight="1" x14ac:dyDescent="0.2">
      <c r="A34" s="4"/>
      <c r="B34" s="4"/>
      <c r="C34" s="4"/>
      <c r="D34" s="4"/>
      <c r="E34" s="4"/>
      <c r="F34" s="4"/>
    </row>
    <row r="35" spans="1:6" ht="11.25" customHeight="1" x14ac:dyDescent="0.2">
      <c r="A35" s="4"/>
      <c r="B35" s="4"/>
      <c r="C35" s="4"/>
      <c r="D35" s="4"/>
      <c r="E35" s="4"/>
      <c r="F35" s="4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44"/>
  <sheetViews>
    <sheetView workbookViewId="0">
      <pane xSplit="2" ySplit="6" topLeftCell="C7" activePane="bottomRight" state="frozen"/>
      <selection activeCell="F2" sqref="F2"/>
      <selection pane="topRight" activeCell="F2" sqref="F2"/>
      <selection pane="bottomLeft" activeCell="F2" sqref="F2"/>
      <selection pane="bottomRight" activeCell="H56" sqref="H56"/>
    </sheetView>
  </sheetViews>
  <sheetFormatPr defaultColWidth="9.140625" defaultRowHeight="11.25" customHeight="1" x14ac:dyDescent="0.2"/>
  <cols>
    <col min="1" max="1" width="49.7109375" style="2" customWidth="1"/>
    <col min="2" max="2" width="4.7109375" style="2" customWidth="1"/>
    <col min="3" max="3" width="17.7109375" style="2" customWidth="1"/>
    <col min="4" max="4" width="9.140625" style="2"/>
    <col min="5" max="5" width="9.85546875" style="2" bestFit="1" customWidth="1"/>
    <col min="6" max="16384" width="9.140625" style="2"/>
  </cols>
  <sheetData>
    <row r="1" spans="1:7" ht="11.25" customHeight="1" x14ac:dyDescent="0.2">
      <c r="A1" s="3" t="s">
        <v>51</v>
      </c>
      <c r="B1" s="17"/>
      <c r="C1" s="17"/>
      <c r="D1" s="17"/>
      <c r="E1" s="5">
        <v>44469</v>
      </c>
      <c r="F1" s="17"/>
      <c r="G1" s="17"/>
    </row>
    <row r="2" spans="1:7" ht="11.25" customHeight="1" x14ac:dyDescent="0.2">
      <c r="A2" s="17"/>
      <c r="B2" s="17"/>
      <c r="C2" s="17"/>
      <c r="D2" s="17"/>
      <c r="E2" s="17"/>
      <c r="F2" s="17"/>
      <c r="G2" s="17"/>
    </row>
    <row r="3" spans="1:7" ht="11.25" customHeight="1" x14ac:dyDescent="0.2">
      <c r="A3" s="17"/>
      <c r="B3" s="17"/>
      <c r="C3" s="17"/>
      <c r="D3" s="17"/>
      <c r="E3" s="17"/>
      <c r="F3" s="17"/>
      <c r="G3" s="17"/>
    </row>
    <row r="4" spans="1:7" ht="11.25" customHeight="1" x14ac:dyDescent="0.2">
      <c r="A4" s="17"/>
      <c r="B4" s="17"/>
      <c r="C4" s="17"/>
      <c r="D4" s="17"/>
      <c r="E4" s="17"/>
      <c r="F4" s="17"/>
      <c r="G4" s="17"/>
    </row>
    <row r="5" spans="1:7" ht="11.25" customHeight="1" x14ac:dyDescent="0.2">
      <c r="A5" s="17"/>
      <c r="B5" s="17"/>
      <c r="C5" s="17"/>
      <c r="D5" s="17"/>
      <c r="E5" s="17"/>
      <c r="F5" s="17"/>
      <c r="G5" s="17"/>
    </row>
    <row r="6" spans="1:7" ht="11.25" customHeight="1" x14ac:dyDescent="0.2">
      <c r="A6" s="9"/>
      <c r="B6" s="10" t="s">
        <v>104</v>
      </c>
      <c r="C6" s="11" t="s">
        <v>1</v>
      </c>
      <c r="D6" s="17"/>
      <c r="E6" s="17"/>
      <c r="F6" s="17"/>
      <c r="G6" s="17"/>
    </row>
    <row r="7" spans="1:7" ht="11.25" customHeight="1" x14ac:dyDescent="0.2">
      <c r="A7" s="16" t="s">
        <v>52</v>
      </c>
      <c r="B7" s="11" t="s">
        <v>1</v>
      </c>
      <c r="C7" s="12">
        <f>C8+C15+C22+C23+C24+C31+C36+C37+C42+C46+C47+C48</f>
        <v>1539895734.7699993</v>
      </c>
      <c r="D7" s="17"/>
      <c r="E7" s="17"/>
      <c r="F7" s="17"/>
      <c r="G7" s="17"/>
    </row>
    <row r="8" spans="1:7" ht="11.25" customHeight="1" x14ac:dyDescent="0.2">
      <c r="A8" s="16" t="s">
        <v>3</v>
      </c>
      <c r="B8" s="11" t="s">
        <v>4</v>
      </c>
      <c r="C8" s="12">
        <f>C9+C12</f>
        <v>9508295393.7700005</v>
      </c>
      <c r="D8" s="17"/>
      <c r="E8" s="17"/>
      <c r="F8" s="17"/>
      <c r="G8" s="17"/>
    </row>
    <row r="9" spans="1:7" ht="11.25" customHeight="1" x14ac:dyDescent="0.2">
      <c r="A9" s="16" t="s">
        <v>5</v>
      </c>
      <c r="B9" s="11" t="s">
        <v>6</v>
      </c>
      <c r="C9" s="12">
        <f>C10+C11</f>
        <v>9467953126.4300003</v>
      </c>
      <c r="D9" s="17"/>
      <c r="E9" s="17"/>
      <c r="F9" s="17"/>
      <c r="G9" s="17"/>
    </row>
    <row r="10" spans="1:7" ht="11.25" customHeight="1" x14ac:dyDescent="0.2">
      <c r="A10" s="16" t="s">
        <v>7</v>
      </c>
      <c r="B10" s="11" t="s">
        <v>8</v>
      </c>
      <c r="C10" s="13">
        <v>11296910295.6</v>
      </c>
      <c r="D10" s="17"/>
      <c r="E10" s="17"/>
      <c r="F10" s="17"/>
      <c r="G10" s="17"/>
    </row>
    <row r="11" spans="1:7" ht="11.25" customHeight="1" x14ac:dyDescent="0.2">
      <c r="A11" s="16" t="s">
        <v>9</v>
      </c>
      <c r="B11" s="11" t="s">
        <v>10</v>
      </c>
      <c r="C11" s="13">
        <v>-1828957169.1700001</v>
      </c>
      <c r="D11" s="17"/>
      <c r="E11" s="17"/>
      <c r="F11" s="17"/>
      <c r="G11" s="17"/>
    </row>
    <row r="12" spans="1:7" ht="11.25" customHeight="1" x14ac:dyDescent="0.2">
      <c r="A12" s="16" t="s">
        <v>11</v>
      </c>
      <c r="B12" s="11" t="s">
        <v>12</v>
      </c>
      <c r="C12" s="12">
        <f>C13+C14</f>
        <v>40342267.339999989</v>
      </c>
      <c r="D12" s="17"/>
      <c r="E12" s="17"/>
      <c r="F12" s="17"/>
      <c r="G12" s="17"/>
    </row>
    <row r="13" spans="1:7" ht="11.25" customHeight="1" x14ac:dyDescent="0.2">
      <c r="A13" s="16" t="s">
        <v>13</v>
      </c>
      <c r="B13" s="11" t="s">
        <v>14</v>
      </c>
      <c r="C13" s="13">
        <v>28253470.339999989</v>
      </c>
      <c r="D13" s="17"/>
      <c r="E13" s="17"/>
      <c r="F13" s="17"/>
      <c r="G13" s="17"/>
    </row>
    <row r="14" spans="1:7" ht="11.25" customHeight="1" x14ac:dyDescent="0.2">
      <c r="A14" s="16" t="s">
        <v>15</v>
      </c>
      <c r="B14" s="11" t="s">
        <v>16</v>
      </c>
      <c r="C14" s="13">
        <v>12088797</v>
      </c>
      <c r="D14" s="17"/>
      <c r="E14" s="17"/>
      <c r="F14" s="17"/>
      <c r="G14" s="17"/>
    </row>
    <row r="15" spans="1:7" ht="11.25" customHeight="1" x14ac:dyDescent="0.2">
      <c r="A15" s="16" t="s">
        <v>53</v>
      </c>
      <c r="B15" s="11" t="s">
        <v>18</v>
      </c>
      <c r="C15" s="12">
        <f>C16+C17+C20+C21</f>
        <v>1557287340.6399999</v>
      </c>
      <c r="D15" s="17"/>
      <c r="E15" s="17"/>
      <c r="F15" s="17"/>
      <c r="G15" s="17"/>
    </row>
    <row r="16" spans="1:7" ht="11.25" customHeight="1" x14ac:dyDescent="0.2">
      <c r="A16" s="16" t="s">
        <v>54</v>
      </c>
      <c r="B16" s="11" t="s">
        <v>20</v>
      </c>
      <c r="C16" s="13">
        <v>38825985.730000004</v>
      </c>
      <c r="D16" s="17"/>
      <c r="E16" s="17"/>
      <c r="F16" s="17"/>
      <c r="G16" s="17"/>
    </row>
    <row r="17" spans="1:7" ht="11.25" customHeight="1" x14ac:dyDescent="0.2">
      <c r="A17" s="16" t="s">
        <v>55</v>
      </c>
      <c r="B17" s="11" t="s">
        <v>22</v>
      </c>
      <c r="C17" s="12">
        <f>C18+C19</f>
        <v>960960291.75</v>
      </c>
      <c r="D17" s="17"/>
      <c r="E17" s="17"/>
      <c r="F17" s="17"/>
      <c r="G17" s="17"/>
    </row>
    <row r="18" spans="1:7" ht="11.25" customHeight="1" x14ac:dyDescent="0.2">
      <c r="A18" s="16" t="s">
        <v>56</v>
      </c>
      <c r="B18" s="11" t="s">
        <v>24</v>
      </c>
      <c r="C18" s="13">
        <v>3817430.01</v>
      </c>
      <c r="D18" s="17"/>
      <c r="E18" s="17"/>
      <c r="F18" s="17"/>
      <c r="G18" s="17"/>
    </row>
    <row r="19" spans="1:7" ht="11.25" customHeight="1" x14ac:dyDescent="0.2">
      <c r="A19" s="16" t="s">
        <v>57</v>
      </c>
      <c r="B19" s="11" t="s">
        <v>26</v>
      </c>
      <c r="C19" s="13">
        <v>957142861.74000001</v>
      </c>
      <c r="D19" s="17"/>
      <c r="E19" s="17"/>
      <c r="F19" s="17"/>
      <c r="G19" s="17"/>
    </row>
    <row r="20" spans="1:7" ht="11.25" customHeight="1" x14ac:dyDescent="0.2">
      <c r="A20" s="16" t="s">
        <v>58</v>
      </c>
      <c r="B20" s="11" t="s">
        <v>28</v>
      </c>
      <c r="C20" s="13">
        <v>21912679.119999997</v>
      </c>
      <c r="D20" s="17"/>
      <c r="E20" s="17"/>
      <c r="F20" s="17"/>
      <c r="G20" s="17"/>
    </row>
    <row r="21" spans="1:7" ht="11.25" customHeight="1" x14ac:dyDescent="0.2">
      <c r="A21" s="16" t="s">
        <v>59</v>
      </c>
      <c r="B21" s="11" t="s">
        <v>30</v>
      </c>
      <c r="C21" s="13">
        <v>535588384.0399999</v>
      </c>
      <c r="D21" s="17"/>
      <c r="E21" s="17"/>
      <c r="F21" s="17"/>
      <c r="G21" s="17"/>
    </row>
    <row r="22" spans="1:7" ht="11.25" customHeight="1" x14ac:dyDescent="0.2">
      <c r="A22" s="16" t="s">
        <v>60</v>
      </c>
      <c r="B22" s="11" t="s">
        <v>32</v>
      </c>
      <c r="C22" s="13">
        <v>685908801.69000006</v>
      </c>
      <c r="D22" s="17"/>
      <c r="E22" s="17"/>
      <c r="F22" s="17"/>
      <c r="G22" s="17"/>
    </row>
    <row r="23" spans="1:7" ht="11.25" customHeight="1" x14ac:dyDescent="0.2">
      <c r="A23" s="16" t="s">
        <v>19</v>
      </c>
      <c r="B23" s="11" t="s">
        <v>34</v>
      </c>
      <c r="C23" s="13">
        <v>66813481.010000005</v>
      </c>
      <c r="D23" s="17"/>
      <c r="E23" s="17"/>
      <c r="F23" s="17"/>
      <c r="G23" s="17"/>
    </row>
    <row r="24" spans="1:7" ht="11.25" customHeight="1" x14ac:dyDescent="0.2">
      <c r="A24" s="16" t="s">
        <v>21</v>
      </c>
      <c r="B24" s="11" t="s">
        <v>36</v>
      </c>
      <c r="C24" s="12">
        <f>C25+C28</f>
        <v>-5839260516.9800005</v>
      </c>
      <c r="D24" s="17"/>
      <c r="E24" s="17"/>
      <c r="F24" s="17"/>
      <c r="G24" s="17"/>
    </row>
    <row r="25" spans="1:7" ht="11.25" customHeight="1" x14ac:dyDescent="0.2">
      <c r="A25" s="16" t="s">
        <v>23</v>
      </c>
      <c r="B25" s="11" t="s">
        <v>38</v>
      </c>
      <c r="C25" s="12">
        <f>C26+C27</f>
        <v>-5818971249.4200001</v>
      </c>
      <c r="D25" s="17"/>
      <c r="E25" s="17"/>
      <c r="F25" s="17"/>
      <c r="G25" s="17"/>
    </row>
    <row r="26" spans="1:7" ht="11.25" customHeight="1" x14ac:dyDescent="0.2">
      <c r="A26" s="16" t="s">
        <v>25</v>
      </c>
      <c r="B26" s="11" t="s">
        <v>40</v>
      </c>
      <c r="C26" s="13">
        <v>-6472700107.0200005</v>
      </c>
      <c r="D26" s="17"/>
      <c r="E26" s="17"/>
      <c r="F26" s="17"/>
      <c r="G26" s="17"/>
    </row>
    <row r="27" spans="1:7" ht="11.25" customHeight="1" x14ac:dyDescent="0.2">
      <c r="A27" s="16" t="s">
        <v>27</v>
      </c>
      <c r="B27" s="11" t="s">
        <v>42</v>
      </c>
      <c r="C27" s="13">
        <v>653728857.60000002</v>
      </c>
      <c r="D27" s="17"/>
      <c r="E27" s="17"/>
      <c r="F27" s="17"/>
      <c r="G27" s="17"/>
    </row>
    <row r="28" spans="1:7" ht="11.25" customHeight="1" x14ac:dyDescent="0.2">
      <c r="A28" s="16" t="s">
        <v>29</v>
      </c>
      <c r="B28" s="11" t="s">
        <v>44</v>
      </c>
      <c r="C28" s="12">
        <f>C29+C30</f>
        <v>-20289267.56000042</v>
      </c>
      <c r="D28" s="17"/>
      <c r="E28" s="17"/>
      <c r="F28" s="17"/>
      <c r="G28" s="17"/>
    </row>
    <row r="29" spans="1:7" ht="11.25" customHeight="1" x14ac:dyDescent="0.2">
      <c r="A29" s="16" t="s">
        <v>31</v>
      </c>
      <c r="B29" s="11" t="s">
        <v>46</v>
      </c>
      <c r="C29" s="13">
        <v>340385428.89999962</v>
      </c>
      <c r="D29" s="17"/>
      <c r="E29" s="17"/>
      <c r="F29" s="17"/>
      <c r="G29" s="17"/>
    </row>
    <row r="30" spans="1:7" ht="11.25" customHeight="1" x14ac:dyDescent="0.2">
      <c r="A30" s="16" t="s">
        <v>33</v>
      </c>
      <c r="B30" s="11" t="s">
        <v>48</v>
      </c>
      <c r="C30" s="13">
        <v>-360674696.46000004</v>
      </c>
      <c r="D30" s="17"/>
      <c r="E30" s="17"/>
      <c r="F30" s="17"/>
      <c r="G30" s="17"/>
    </row>
    <row r="31" spans="1:7" ht="11.25" customHeight="1" x14ac:dyDescent="0.2">
      <c r="A31" s="16" t="s">
        <v>61</v>
      </c>
      <c r="B31" s="11" t="s">
        <v>50</v>
      </c>
      <c r="C31" s="12">
        <f>C32+C35</f>
        <v>-1323749500.4300001</v>
      </c>
      <c r="D31" s="17"/>
      <c r="E31" s="17"/>
      <c r="F31" s="17"/>
      <c r="G31" s="17"/>
    </row>
    <row r="32" spans="1:7" ht="11.25" customHeight="1" x14ac:dyDescent="0.2">
      <c r="A32" s="16" t="s">
        <v>62</v>
      </c>
      <c r="B32" s="11" t="s">
        <v>63</v>
      </c>
      <c r="C32" s="12">
        <f>C33+C34</f>
        <v>-695207116.49000001</v>
      </c>
      <c r="D32" s="17"/>
      <c r="E32" s="17"/>
      <c r="F32" s="17"/>
      <c r="G32" s="17"/>
    </row>
    <row r="33" spans="1:7" ht="11.25" customHeight="1" x14ac:dyDescent="0.2">
      <c r="A33" s="16" t="s">
        <v>64</v>
      </c>
      <c r="B33" s="11" t="s">
        <v>65</v>
      </c>
      <c r="C33" s="13">
        <v>-695207116.49000001</v>
      </c>
      <c r="D33" s="17"/>
      <c r="E33" s="17"/>
      <c r="F33" s="17"/>
      <c r="G33" s="17"/>
    </row>
    <row r="34" spans="1:7" ht="11.25" customHeight="1" x14ac:dyDescent="0.2">
      <c r="A34" s="16" t="s">
        <v>66</v>
      </c>
      <c r="B34" s="11" t="s">
        <v>67</v>
      </c>
      <c r="C34" s="13">
        <v>0</v>
      </c>
      <c r="D34" s="17"/>
      <c r="E34" s="17"/>
      <c r="F34" s="17"/>
      <c r="G34" s="17"/>
    </row>
    <row r="35" spans="1:7" ht="11.25" customHeight="1" x14ac:dyDescent="0.2">
      <c r="A35" s="16" t="s">
        <v>68</v>
      </c>
      <c r="B35" s="11" t="s">
        <v>69</v>
      </c>
      <c r="C35" s="13">
        <v>-628542383.94000006</v>
      </c>
      <c r="D35" s="17"/>
      <c r="E35" s="17"/>
      <c r="F35" s="17"/>
      <c r="G35" s="17"/>
    </row>
    <row r="36" spans="1:7" ht="11.25" customHeight="1" x14ac:dyDescent="0.2">
      <c r="A36" s="16" t="s">
        <v>37</v>
      </c>
      <c r="B36" s="11" t="s">
        <v>70</v>
      </c>
      <c r="C36" s="13">
        <v>-356612419.68000001</v>
      </c>
      <c r="D36" s="17"/>
      <c r="E36" s="17"/>
      <c r="F36" s="17"/>
      <c r="G36" s="17"/>
    </row>
    <row r="37" spans="1:7" ht="11.25" customHeight="1" x14ac:dyDescent="0.2">
      <c r="A37" s="16" t="s">
        <v>39</v>
      </c>
      <c r="B37" s="11" t="s">
        <v>71</v>
      </c>
      <c r="C37" s="12">
        <f>C38+C39+C40+C41</f>
        <v>-2089675439.8399999</v>
      </c>
      <c r="D37" s="17"/>
      <c r="E37" s="17"/>
      <c r="F37" s="17"/>
      <c r="G37" s="17"/>
    </row>
    <row r="38" spans="1:7" ht="11.25" customHeight="1" x14ac:dyDescent="0.2">
      <c r="A38" s="16" t="s">
        <v>41</v>
      </c>
      <c r="B38" s="11" t="s">
        <v>72</v>
      </c>
      <c r="C38" s="13">
        <v>-2577450739</v>
      </c>
      <c r="D38" s="17"/>
      <c r="E38" s="17"/>
      <c r="F38" s="17"/>
      <c r="G38" s="17"/>
    </row>
    <row r="39" spans="1:7" ht="11.25" customHeight="1" x14ac:dyDescent="0.2">
      <c r="A39" s="16" t="s">
        <v>43</v>
      </c>
      <c r="B39" s="11" t="s">
        <v>73</v>
      </c>
      <c r="C39" s="13">
        <v>-176960210.22</v>
      </c>
      <c r="D39" s="17"/>
      <c r="E39" s="17"/>
      <c r="F39" s="17"/>
      <c r="G39" s="17"/>
    </row>
    <row r="40" spans="1:7" ht="11.25" customHeight="1" x14ac:dyDescent="0.2">
      <c r="A40" s="16" t="s">
        <v>45</v>
      </c>
      <c r="B40" s="11" t="s">
        <v>74</v>
      </c>
      <c r="C40" s="13">
        <v>-621554177.38</v>
      </c>
      <c r="D40" s="17"/>
      <c r="E40" s="17"/>
      <c r="F40" s="17"/>
      <c r="G40" s="17"/>
    </row>
    <row r="41" spans="1:7" ht="11.25" customHeight="1" x14ac:dyDescent="0.2">
      <c r="A41" s="16" t="s">
        <v>47</v>
      </c>
      <c r="B41" s="11" t="s">
        <v>75</v>
      </c>
      <c r="C41" s="13">
        <v>1286289686.76</v>
      </c>
      <c r="D41" s="17"/>
      <c r="E41" s="17"/>
      <c r="F41" s="17"/>
      <c r="G41" s="17"/>
    </row>
    <row r="42" spans="1:7" ht="11.25" customHeight="1" x14ac:dyDescent="0.2">
      <c r="A42" s="16" t="s">
        <v>76</v>
      </c>
      <c r="B42" s="11" t="s">
        <v>77</v>
      </c>
      <c r="C42" s="12">
        <f>C43+C44+C45</f>
        <v>-553804206.11000001</v>
      </c>
      <c r="D42" s="17"/>
      <c r="E42" s="17"/>
      <c r="F42" s="17"/>
      <c r="G42" s="17"/>
    </row>
    <row r="43" spans="1:7" ht="11.25" customHeight="1" x14ac:dyDescent="0.2">
      <c r="A43" s="16" t="s">
        <v>78</v>
      </c>
      <c r="B43" s="11" t="s">
        <v>79</v>
      </c>
      <c r="C43" s="13">
        <v>-68162208.959999993</v>
      </c>
      <c r="D43" s="17"/>
      <c r="E43" s="17"/>
      <c r="F43" s="17"/>
      <c r="G43" s="17"/>
    </row>
    <row r="44" spans="1:7" ht="11.25" customHeight="1" x14ac:dyDescent="0.2">
      <c r="A44" s="16" t="s">
        <v>80</v>
      </c>
      <c r="B44" s="11" t="s">
        <v>81</v>
      </c>
      <c r="C44" s="13">
        <v>-48495489</v>
      </c>
      <c r="D44" s="17"/>
      <c r="E44" s="17"/>
      <c r="F44" s="17"/>
      <c r="G44" s="17"/>
    </row>
    <row r="45" spans="1:7" ht="11.25" customHeight="1" x14ac:dyDescent="0.2">
      <c r="A45" s="16" t="s">
        <v>82</v>
      </c>
      <c r="B45" s="11" t="s">
        <v>83</v>
      </c>
      <c r="C45" s="13">
        <v>-437146508.14999998</v>
      </c>
      <c r="D45" s="17"/>
      <c r="E45" s="17"/>
      <c r="F45" s="17"/>
      <c r="G45" s="17"/>
    </row>
    <row r="46" spans="1:7" ht="11.25" customHeight="1" x14ac:dyDescent="0.2">
      <c r="A46" s="16" t="s">
        <v>84</v>
      </c>
      <c r="B46" s="11" t="s">
        <v>85</v>
      </c>
      <c r="C46" s="13">
        <v>-67490249.789999992</v>
      </c>
      <c r="D46" s="17"/>
      <c r="E46" s="17"/>
      <c r="F46" s="17"/>
      <c r="G46" s="17"/>
    </row>
    <row r="47" spans="1:7" ht="11.25" customHeight="1" x14ac:dyDescent="0.2">
      <c r="A47" s="16" t="s">
        <v>49</v>
      </c>
      <c r="B47" s="11" t="s">
        <v>86</v>
      </c>
      <c r="C47" s="13">
        <v>-47816949.509999998</v>
      </c>
      <c r="D47" s="17"/>
      <c r="E47" s="17"/>
      <c r="F47" s="17"/>
      <c r="G47" s="17"/>
    </row>
    <row r="48" spans="1:7" ht="11.25" customHeight="1" x14ac:dyDescent="0.2">
      <c r="A48" s="16" t="s">
        <v>87</v>
      </c>
      <c r="B48" s="11" t="s">
        <v>88</v>
      </c>
      <c r="C48" s="12">
        <f>-[1]VYPO20_21!D18</f>
        <v>0</v>
      </c>
      <c r="D48" s="17"/>
      <c r="E48" s="17"/>
      <c r="F48" s="17"/>
      <c r="G48" s="17"/>
    </row>
    <row r="49" spans="1:7" ht="11.25" customHeight="1" x14ac:dyDescent="0.2">
      <c r="A49" s="17"/>
      <c r="B49" s="17"/>
      <c r="C49" s="17"/>
      <c r="D49" s="17"/>
      <c r="E49" s="17"/>
      <c r="F49" s="17"/>
      <c r="G49" s="17"/>
    </row>
    <row r="50" spans="1:7" ht="11.25" customHeight="1" x14ac:dyDescent="0.2">
      <c r="A50" s="17"/>
      <c r="B50" s="17"/>
      <c r="C50" s="17"/>
      <c r="D50" s="17"/>
      <c r="E50" s="17"/>
      <c r="F50" s="17"/>
      <c r="G50" s="17"/>
    </row>
    <row r="51" spans="1:7" ht="11.25" customHeight="1" x14ac:dyDescent="0.2">
      <c r="A51" s="17"/>
      <c r="B51" s="17"/>
      <c r="C51" s="17"/>
      <c r="D51" s="17"/>
      <c r="E51" s="17"/>
      <c r="F51" s="17"/>
      <c r="G51" s="17"/>
    </row>
    <row r="52" spans="1:7" ht="11.25" customHeight="1" x14ac:dyDescent="0.2">
      <c r="A52" s="17"/>
      <c r="B52" s="17"/>
      <c r="C52" s="17"/>
      <c r="D52" s="17"/>
      <c r="E52" s="17"/>
      <c r="F52" s="17"/>
      <c r="G52" s="17"/>
    </row>
    <row r="53" spans="1:7" ht="11.25" customHeight="1" x14ac:dyDescent="0.2">
      <c r="A53" s="17"/>
      <c r="B53" s="17"/>
      <c r="C53" s="17"/>
      <c r="D53" s="17"/>
      <c r="E53" s="17"/>
      <c r="F53" s="17"/>
      <c r="G53" s="17"/>
    </row>
    <row r="54" spans="1:7" ht="11.25" customHeight="1" x14ac:dyDescent="0.2">
      <c r="A54" s="17"/>
      <c r="B54" s="17"/>
      <c r="C54" s="17"/>
      <c r="D54" s="17"/>
      <c r="E54" s="17"/>
      <c r="F54" s="17"/>
      <c r="G54" s="17"/>
    </row>
    <row r="55" spans="1:7" ht="11.25" customHeight="1" x14ac:dyDescent="0.2">
      <c r="A55" s="17"/>
      <c r="B55" s="17"/>
      <c r="C55" s="17"/>
      <c r="D55" s="17"/>
      <c r="E55" s="17"/>
      <c r="F55" s="17"/>
      <c r="G55" s="17"/>
    </row>
    <row r="56" spans="1:7" ht="11.25" customHeight="1" x14ac:dyDescent="0.2">
      <c r="A56" s="17"/>
      <c r="B56" s="17"/>
      <c r="C56" s="17"/>
      <c r="D56" s="17"/>
      <c r="E56" s="17"/>
      <c r="F56" s="17"/>
      <c r="G56" s="17"/>
    </row>
    <row r="57" spans="1:7" ht="11.25" customHeight="1" x14ac:dyDescent="0.2">
      <c r="A57" s="17"/>
      <c r="B57" s="17"/>
      <c r="C57" s="17"/>
      <c r="D57" s="17"/>
      <c r="E57" s="17"/>
      <c r="F57" s="17"/>
      <c r="G57" s="17"/>
    </row>
    <row r="58" spans="1:7" ht="11.25" customHeight="1" x14ac:dyDescent="0.2">
      <c r="A58" s="17"/>
      <c r="B58" s="17"/>
      <c r="C58" s="17"/>
      <c r="D58" s="17"/>
      <c r="E58" s="17"/>
      <c r="F58" s="17"/>
      <c r="G58" s="17"/>
    </row>
    <row r="59" spans="1:7" ht="11.25" customHeight="1" x14ac:dyDescent="0.2">
      <c r="A59" s="17"/>
      <c r="B59" s="17"/>
      <c r="C59" s="17"/>
      <c r="D59" s="17"/>
      <c r="E59" s="17"/>
      <c r="F59" s="17"/>
      <c r="G59" s="17"/>
    </row>
    <row r="60" spans="1:7" ht="11.25" customHeight="1" x14ac:dyDescent="0.2">
      <c r="A60" s="17"/>
      <c r="B60" s="17"/>
      <c r="C60" s="17"/>
      <c r="D60" s="17"/>
      <c r="E60" s="17"/>
      <c r="F60" s="17"/>
      <c r="G60" s="17"/>
    </row>
    <row r="61" spans="1:7" ht="11.25" customHeight="1" x14ac:dyDescent="0.2">
      <c r="A61" s="17"/>
      <c r="B61" s="17"/>
      <c r="C61" s="17"/>
      <c r="D61" s="17"/>
      <c r="E61" s="17"/>
      <c r="F61" s="17"/>
      <c r="G61" s="17"/>
    </row>
    <row r="62" spans="1:7" ht="11.25" customHeight="1" x14ac:dyDescent="0.2">
      <c r="A62" s="17"/>
      <c r="B62" s="17"/>
      <c r="C62" s="17"/>
      <c r="D62" s="17"/>
      <c r="E62" s="17"/>
      <c r="F62" s="17"/>
      <c r="G62" s="17"/>
    </row>
    <row r="63" spans="1:7" ht="11.25" customHeight="1" x14ac:dyDescent="0.2">
      <c r="A63" s="17"/>
      <c r="B63" s="17"/>
      <c r="C63" s="17"/>
      <c r="D63" s="17"/>
      <c r="E63" s="17"/>
      <c r="F63" s="17"/>
      <c r="G63" s="17"/>
    </row>
    <row r="64" spans="1:7" ht="11.25" customHeight="1" x14ac:dyDescent="0.2">
      <c r="A64" s="17"/>
      <c r="B64" s="17"/>
      <c r="C64" s="17"/>
      <c r="D64" s="17"/>
      <c r="E64" s="17"/>
      <c r="F64" s="17"/>
      <c r="G64" s="17"/>
    </row>
    <row r="65" spans="1:7" ht="11.25" customHeight="1" x14ac:dyDescent="0.2">
      <c r="A65" s="17"/>
      <c r="B65" s="17"/>
      <c r="C65" s="17"/>
      <c r="D65" s="17"/>
      <c r="E65" s="17"/>
      <c r="F65" s="17"/>
      <c r="G65" s="17"/>
    </row>
    <row r="66" spans="1:7" ht="11.25" customHeight="1" x14ac:dyDescent="0.2">
      <c r="A66" s="17"/>
      <c r="B66" s="17"/>
      <c r="C66" s="17"/>
      <c r="D66" s="17"/>
      <c r="E66" s="17"/>
      <c r="F66" s="17"/>
      <c r="G66" s="17"/>
    </row>
    <row r="67" spans="1:7" ht="11.25" customHeight="1" x14ac:dyDescent="0.2">
      <c r="A67" s="17"/>
      <c r="B67" s="17"/>
      <c r="C67" s="17"/>
      <c r="D67" s="17"/>
      <c r="E67" s="17"/>
      <c r="F67" s="17"/>
      <c r="G67" s="17"/>
    </row>
    <row r="68" spans="1:7" ht="11.25" customHeight="1" x14ac:dyDescent="0.2">
      <c r="A68" s="17"/>
      <c r="B68" s="17"/>
      <c r="C68" s="17"/>
      <c r="D68" s="17"/>
      <c r="E68" s="17"/>
      <c r="F68" s="17"/>
      <c r="G68" s="17"/>
    </row>
    <row r="69" spans="1:7" ht="11.25" customHeight="1" x14ac:dyDescent="0.2">
      <c r="A69" s="17"/>
      <c r="B69" s="17"/>
      <c r="C69" s="17"/>
      <c r="D69" s="17"/>
      <c r="E69" s="17"/>
      <c r="F69" s="17"/>
      <c r="G69" s="17"/>
    </row>
    <row r="70" spans="1:7" ht="11.25" customHeight="1" x14ac:dyDescent="0.2">
      <c r="A70" s="17"/>
      <c r="B70" s="17"/>
      <c r="C70" s="17"/>
      <c r="D70" s="17"/>
      <c r="E70" s="17"/>
      <c r="F70" s="17"/>
      <c r="G70" s="17"/>
    </row>
    <row r="71" spans="1:7" ht="11.25" customHeight="1" x14ac:dyDescent="0.2">
      <c r="A71" s="17"/>
      <c r="B71" s="17"/>
      <c r="C71" s="17"/>
      <c r="D71" s="17"/>
      <c r="E71" s="17"/>
      <c r="F71" s="17"/>
      <c r="G71" s="17"/>
    </row>
    <row r="72" spans="1:7" ht="11.25" customHeight="1" x14ac:dyDescent="0.2">
      <c r="A72" s="17"/>
      <c r="B72" s="17"/>
      <c r="C72" s="17"/>
      <c r="D72" s="17"/>
      <c r="E72" s="17"/>
      <c r="F72" s="17"/>
      <c r="G72" s="17"/>
    </row>
    <row r="73" spans="1:7" ht="11.25" customHeight="1" x14ac:dyDescent="0.2">
      <c r="A73" s="17"/>
      <c r="B73" s="17"/>
      <c r="C73" s="17"/>
      <c r="D73" s="17"/>
      <c r="E73" s="17"/>
      <c r="F73" s="17"/>
      <c r="G73" s="17"/>
    </row>
    <row r="74" spans="1:7" ht="11.25" customHeight="1" x14ac:dyDescent="0.2">
      <c r="A74" s="17"/>
      <c r="B74" s="17"/>
      <c r="C74" s="17"/>
      <c r="D74" s="17"/>
      <c r="E74" s="17"/>
      <c r="F74" s="17"/>
      <c r="G74" s="17"/>
    </row>
    <row r="75" spans="1:7" ht="11.25" customHeight="1" x14ac:dyDescent="0.2">
      <c r="A75" s="17"/>
      <c r="B75" s="17"/>
      <c r="C75" s="17"/>
      <c r="D75" s="17"/>
      <c r="E75" s="17"/>
      <c r="F75" s="17"/>
      <c r="G75" s="17"/>
    </row>
    <row r="76" spans="1:7" ht="11.25" customHeight="1" x14ac:dyDescent="0.2">
      <c r="A76" s="17"/>
      <c r="B76" s="17"/>
      <c r="C76" s="17"/>
      <c r="D76" s="17"/>
      <c r="E76" s="17"/>
      <c r="F76" s="17"/>
      <c r="G76" s="17"/>
    </row>
    <row r="77" spans="1:7" ht="11.25" customHeight="1" x14ac:dyDescent="0.2">
      <c r="A77" s="17"/>
      <c r="B77" s="17"/>
      <c r="C77" s="17"/>
      <c r="D77" s="17"/>
      <c r="E77" s="17"/>
      <c r="F77" s="17"/>
      <c r="G77" s="17"/>
    </row>
    <row r="78" spans="1:7" ht="11.25" customHeight="1" x14ac:dyDescent="0.2">
      <c r="A78" s="17"/>
      <c r="B78" s="17"/>
      <c r="C78" s="17"/>
      <c r="D78" s="17"/>
      <c r="E78" s="17"/>
      <c r="F78" s="17"/>
      <c r="G78" s="17"/>
    </row>
    <row r="79" spans="1:7" ht="11.25" customHeight="1" x14ac:dyDescent="0.2">
      <c r="A79" s="17"/>
      <c r="B79" s="17"/>
      <c r="C79" s="17"/>
      <c r="D79" s="17"/>
      <c r="E79" s="17"/>
      <c r="F79" s="17"/>
      <c r="G79" s="17"/>
    </row>
    <row r="80" spans="1:7" ht="11.25" customHeight="1" x14ac:dyDescent="0.2">
      <c r="A80" s="17"/>
      <c r="B80" s="17"/>
      <c r="C80" s="17"/>
      <c r="D80" s="17"/>
      <c r="E80" s="17"/>
      <c r="F80" s="17"/>
      <c r="G80" s="17"/>
    </row>
    <row r="81" spans="1:7" ht="11.25" customHeight="1" x14ac:dyDescent="0.2">
      <c r="A81" s="17"/>
      <c r="B81" s="17"/>
      <c r="C81" s="17"/>
      <c r="D81" s="17"/>
      <c r="E81" s="17"/>
      <c r="F81" s="17"/>
      <c r="G81" s="17"/>
    </row>
    <row r="82" spans="1:7" ht="11.25" customHeight="1" x14ac:dyDescent="0.2">
      <c r="A82" s="17"/>
      <c r="B82" s="17"/>
      <c r="C82" s="17"/>
      <c r="D82" s="17"/>
      <c r="E82" s="17"/>
      <c r="F82" s="17"/>
      <c r="G82" s="17"/>
    </row>
    <row r="83" spans="1:7" ht="11.25" customHeight="1" x14ac:dyDescent="0.2">
      <c r="A83" s="17"/>
      <c r="B83" s="17"/>
      <c r="C83" s="17"/>
      <c r="D83" s="17"/>
      <c r="E83" s="17"/>
      <c r="F83" s="17"/>
      <c r="G83" s="17"/>
    </row>
    <row r="84" spans="1:7" ht="11.25" customHeight="1" x14ac:dyDescent="0.2">
      <c r="A84" s="17"/>
      <c r="B84" s="17"/>
      <c r="C84" s="17"/>
      <c r="D84" s="17"/>
      <c r="E84" s="17"/>
      <c r="F84" s="17"/>
      <c r="G84" s="17"/>
    </row>
    <row r="85" spans="1:7" ht="11.25" customHeight="1" x14ac:dyDescent="0.2">
      <c r="A85" s="17"/>
      <c r="B85" s="17"/>
      <c r="C85" s="17"/>
      <c r="D85" s="17"/>
      <c r="E85" s="17"/>
      <c r="F85" s="17"/>
      <c r="G85" s="17"/>
    </row>
    <row r="86" spans="1:7" ht="11.25" customHeight="1" x14ac:dyDescent="0.2">
      <c r="A86" s="17"/>
      <c r="B86" s="17"/>
      <c r="C86" s="17"/>
      <c r="D86" s="17"/>
      <c r="E86" s="17"/>
      <c r="F86" s="17"/>
      <c r="G86" s="17"/>
    </row>
    <row r="87" spans="1:7" ht="11.25" customHeight="1" x14ac:dyDescent="0.2">
      <c r="A87" s="17"/>
      <c r="B87" s="17"/>
      <c r="C87" s="17"/>
      <c r="D87" s="17"/>
      <c r="E87" s="17"/>
      <c r="F87" s="17"/>
      <c r="G87" s="17"/>
    </row>
    <row r="88" spans="1:7" ht="11.25" customHeight="1" x14ac:dyDescent="0.2">
      <c r="A88" s="17"/>
      <c r="B88" s="17"/>
      <c r="C88" s="17"/>
      <c r="D88" s="17"/>
      <c r="E88" s="17"/>
      <c r="F88" s="17"/>
      <c r="G88" s="17"/>
    </row>
    <row r="89" spans="1:7" ht="11.25" customHeight="1" x14ac:dyDescent="0.2">
      <c r="A89" s="17"/>
      <c r="B89" s="17"/>
      <c r="C89" s="17"/>
      <c r="D89" s="17"/>
      <c r="E89" s="17"/>
      <c r="F89" s="17"/>
      <c r="G89" s="17"/>
    </row>
    <row r="90" spans="1:7" ht="11.25" customHeight="1" x14ac:dyDescent="0.2">
      <c r="A90" s="17"/>
      <c r="B90" s="17"/>
      <c r="C90" s="17"/>
      <c r="D90" s="17"/>
      <c r="E90" s="17"/>
      <c r="F90" s="17"/>
      <c r="G90" s="17"/>
    </row>
    <row r="91" spans="1:7" ht="11.25" customHeight="1" x14ac:dyDescent="0.2">
      <c r="A91" s="17"/>
      <c r="B91" s="17"/>
      <c r="C91" s="17"/>
      <c r="D91" s="17"/>
      <c r="E91" s="17"/>
      <c r="F91" s="17"/>
      <c r="G91" s="17"/>
    </row>
    <row r="92" spans="1:7" ht="11.25" customHeight="1" x14ac:dyDescent="0.2">
      <c r="A92" s="17"/>
      <c r="B92" s="17"/>
      <c r="C92" s="17"/>
      <c r="D92" s="17"/>
      <c r="E92" s="17"/>
      <c r="F92" s="17"/>
      <c r="G92" s="17"/>
    </row>
    <row r="93" spans="1:7" ht="11.25" customHeight="1" x14ac:dyDescent="0.2">
      <c r="A93" s="17"/>
      <c r="B93" s="17"/>
      <c r="C93" s="17"/>
      <c r="D93" s="17"/>
      <c r="E93" s="17"/>
      <c r="F93" s="17"/>
      <c r="G93" s="17"/>
    </row>
    <row r="94" spans="1:7" ht="11.25" customHeight="1" x14ac:dyDescent="0.2">
      <c r="A94" s="17"/>
      <c r="B94" s="17"/>
      <c r="C94" s="17"/>
      <c r="D94" s="17"/>
      <c r="E94" s="17"/>
      <c r="F94" s="17"/>
      <c r="G94" s="17"/>
    </row>
    <row r="95" spans="1:7" ht="11.25" customHeight="1" x14ac:dyDescent="0.2">
      <c r="A95" s="17"/>
      <c r="B95" s="17"/>
      <c r="C95" s="17"/>
      <c r="D95" s="17"/>
      <c r="E95" s="17"/>
      <c r="F95" s="17"/>
      <c r="G95" s="17"/>
    </row>
    <row r="96" spans="1:7" ht="11.25" customHeight="1" x14ac:dyDescent="0.2">
      <c r="A96" s="17"/>
      <c r="B96" s="17"/>
      <c r="C96" s="17"/>
      <c r="D96" s="17"/>
      <c r="E96" s="17"/>
      <c r="F96" s="17"/>
      <c r="G96" s="17"/>
    </row>
    <row r="97" spans="1:7" ht="11.25" customHeight="1" x14ac:dyDescent="0.2">
      <c r="A97" s="17"/>
      <c r="B97" s="17"/>
      <c r="C97" s="17"/>
      <c r="D97" s="17"/>
      <c r="E97" s="17"/>
      <c r="F97" s="17"/>
      <c r="G97" s="17"/>
    </row>
    <row r="98" spans="1:7" ht="11.25" customHeight="1" x14ac:dyDescent="0.2">
      <c r="A98" s="17"/>
      <c r="B98" s="17"/>
      <c r="C98" s="17"/>
      <c r="D98" s="17"/>
      <c r="E98" s="17"/>
      <c r="F98" s="17"/>
      <c r="G98" s="17"/>
    </row>
    <row r="99" spans="1:7" ht="11.25" customHeight="1" x14ac:dyDescent="0.2">
      <c r="A99" s="17"/>
      <c r="B99" s="17"/>
      <c r="C99" s="17"/>
      <c r="D99" s="17"/>
      <c r="E99" s="17"/>
      <c r="F99" s="17"/>
      <c r="G99" s="17"/>
    </row>
    <row r="100" spans="1:7" ht="11.25" customHeight="1" x14ac:dyDescent="0.2">
      <c r="A100" s="17"/>
      <c r="B100" s="17"/>
      <c r="C100" s="17"/>
      <c r="D100" s="17"/>
      <c r="E100" s="17"/>
      <c r="F100" s="17"/>
      <c r="G100" s="17"/>
    </row>
    <row r="101" spans="1:7" ht="11.25" customHeight="1" x14ac:dyDescent="0.2">
      <c r="A101" s="17"/>
      <c r="B101" s="17"/>
      <c r="C101" s="17"/>
      <c r="D101" s="17"/>
      <c r="E101" s="17"/>
      <c r="F101" s="17"/>
      <c r="G101" s="17"/>
    </row>
    <row r="102" spans="1:7" ht="11.25" customHeight="1" x14ac:dyDescent="0.2">
      <c r="A102" s="17"/>
      <c r="B102" s="17"/>
      <c r="C102" s="17"/>
      <c r="D102" s="17"/>
      <c r="E102" s="17"/>
      <c r="F102" s="17"/>
      <c r="G102" s="17"/>
    </row>
    <row r="103" spans="1:7" ht="11.25" customHeight="1" x14ac:dyDescent="0.2">
      <c r="A103" s="17"/>
      <c r="B103" s="17"/>
      <c r="C103" s="17"/>
      <c r="D103" s="17"/>
      <c r="E103" s="17"/>
      <c r="F103" s="17"/>
      <c r="G103" s="17"/>
    </row>
    <row r="104" spans="1:7" ht="11.25" customHeight="1" x14ac:dyDescent="0.2">
      <c r="A104" s="17"/>
      <c r="B104" s="17"/>
      <c r="C104" s="17"/>
      <c r="D104" s="17"/>
      <c r="E104" s="17"/>
      <c r="F104" s="17"/>
      <c r="G104" s="17"/>
    </row>
    <row r="105" spans="1:7" ht="11.25" customHeight="1" x14ac:dyDescent="0.2">
      <c r="A105" s="17"/>
      <c r="B105" s="17"/>
      <c r="C105" s="17"/>
      <c r="D105" s="17"/>
      <c r="E105" s="17"/>
      <c r="F105" s="17"/>
      <c r="G105" s="17"/>
    </row>
    <row r="106" spans="1:7" ht="11.25" customHeight="1" x14ac:dyDescent="0.2">
      <c r="A106" s="17"/>
      <c r="B106" s="17"/>
      <c r="C106" s="17"/>
      <c r="D106" s="17"/>
      <c r="E106" s="17"/>
      <c r="F106" s="17"/>
      <c r="G106" s="17"/>
    </row>
    <row r="107" spans="1:7" ht="11.25" customHeight="1" x14ac:dyDescent="0.2">
      <c r="A107" s="17"/>
      <c r="B107" s="17"/>
      <c r="C107" s="17"/>
      <c r="D107" s="17"/>
      <c r="E107" s="17"/>
      <c r="F107" s="17"/>
      <c r="G107" s="17"/>
    </row>
    <row r="108" spans="1:7" ht="11.25" customHeight="1" x14ac:dyDescent="0.2">
      <c r="A108" s="17"/>
      <c r="B108" s="17"/>
      <c r="C108" s="17"/>
      <c r="D108" s="17"/>
      <c r="E108" s="17"/>
      <c r="F108" s="17"/>
      <c r="G108" s="17"/>
    </row>
    <row r="109" spans="1:7" ht="11.25" customHeight="1" x14ac:dyDescent="0.2">
      <c r="A109" s="17"/>
      <c r="B109" s="17"/>
      <c r="C109" s="17"/>
      <c r="D109" s="17"/>
      <c r="E109" s="17"/>
      <c r="F109" s="17"/>
      <c r="G109" s="17"/>
    </row>
    <row r="110" spans="1:7" ht="11.25" customHeight="1" x14ac:dyDescent="0.2">
      <c r="A110" s="17"/>
      <c r="B110" s="17"/>
      <c r="C110" s="17"/>
      <c r="D110" s="17"/>
      <c r="E110" s="17"/>
      <c r="F110" s="17"/>
      <c r="G110" s="17"/>
    </row>
    <row r="111" spans="1:7" ht="11.25" customHeight="1" x14ac:dyDescent="0.2">
      <c r="A111" s="17"/>
      <c r="B111" s="17"/>
      <c r="C111" s="17"/>
      <c r="D111" s="17"/>
      <c r="E111" s="17"/>
      <c r="F111" s="17"/>
      <c r="G111" s="17"/>
    </row>
    <row r="112" spans="1:7" ht="11.25" customHeight="1" x14ac:dyDescent="0.2">
      <c r="A112" s="17"/>
      <c r="B112" s="17"/>
      <c r="C112" s="17"/>
      <c r="D112" s="17"/>
      <c r="E112" s="17"/>
      <c r="F112" s="17"/>
      <c r="G112" s="17"/>
    </row>
    <row r="113" spans="1:7" ht="11.25" customHeight="1" x14ac:dyDescent="0.2">
      <c r="A113" s="17"/>
      <c r="B113" s="17"/>
      <c r="C113" s="17"/>
      <c r="D113" s="17"/>
      <c r="E113" s="17"/>
      <c r="F113" s="17"/>
      <c r="G113" s="17"/>
    </row>
    <row r="114" spans="1:7" ht="11.25" customHeight="1" x14ac:dyDescent="0.2">
      <c r="A114" s="17"/>
      <c r="B114" s="17"/>
      <c r="C114" s="17"/>
      <c r="D114" s="17"/>
      <c r="E114" s="17"/>
      <c r="F114" s="17"/>
      <c r="G114" s="17"/>
    </row>
    <row r="115" spans="1:7" ht="11.25" customHeight="1" x14ac:dyDescent="0.2">
      <c r="A115" s="17"/>
      <c r="B115" s="17"/>
      <c r="C115" s="17"/>
      <c r="D115" s="17"/>
      <c r="E115" s="17"/>
      <c r="F115" s="17"/>
      <c r="G115" s="17"/>
    </row>
    <row r="116" spans="1:7" ht="11.25" customHeight="1" x14ac:dyDescent="0.2">
      <c r="A116" s="17"/>
      <c r="B116" s="17"/>
      <c r="C116" s="17"/>
      <c r="D116" s="17"/>
      <c r="E116" s="17"/>
      <c r="F116" s="17"/>
      <c r="G116" s="17"/>
    </row>
    <row r="117" spans="1:7" ht="11.25" customHeight="1" x14ac:dyDescent="0.2">
      <c r="A117" s="17"/>
      <c r="B117" s="17"/>
      <c r="C117" s="17"/>
      <c r="D117" s="17"/>
      <c r="E117" s="17"/>
      <c r="F117" s="17"/>
      <c r="G117" s="17"/>
    </row>
    <row r="118" spans="1:7" ht="11.25" customHeight="1" x14ac:dyDescent="0.2">
      <c r="A118" s="17"/>
      <c r="B118" s="17"/>
      <c r="C118" s="17"/>
      <c r="D118" s="17"/>
      <c r="E118" s="17"/>
      <c r="F118" s="17"/>
      <c r="G118" s="17"/>
    </row>
    <row r="119" spans="1:7" ht="11.25" customHeight="1" x14ac:dyDescent="0.2">
      <c r="A119" s="17"/>
      <c r="B119" s="17"/>
      <c r="C119" s="17"/>
      <c r="D119" s="17"/>
      <c r="E119" s="17"/>
      <c r="F119" s="17"/>
      <c r="G119" s="17"/>
    </row>
    <row r="120" spans="1:7" ht="11.25" customHeight="1" x14ac:dyDescent="0.2">
      <c r="A120" s="17"/>
      <c r="B120" s="17"/>
      <c r="C120" s="17"/>
      <c r="D120" s="17"/>
      <c r="E120" s="17"/>
      <c r="F120" s="17"/>
      <c r="G120" s="17"/>
    </row>
    <row r="121" spans="1:7" ht="11.25" customHeight="1" x14ac:dyDescent="0.2">
      <c r="A121" s="17"/>
      <c r="B121" s="17"/>
      <c r="C121" s="17"/>
      <c r="D121" s="17"/>
      <c r="E121" s="17"/>
      <c r="F121" s="17"/>
      <c r="G121" s="17"/>
    </row>
    <row r="122" spans="1:7" ht="11.25" customHeight="1" x14ac:dyDescent="0.2">
      <c r="A122" s="17"/>
      <c r="B122" s="17"/>
      <c r="C122" s="17"/>
      <c r="D122" s="17"/>
      <c r="E122" s="17"/>
      <c r="F122" s="17"/>
      <c r="G122" s="17"/>
    </row>
    <row r="123" spans="1:7" ht="11.25" customHeight="1" x14ac:dyDescent="0.2">
      <c r="A123" s="17"/>
      <c r="B123" s="17"/>
      <c r="C123" s="17"/>
      <c r="D123" s="17"/>
      <c r="E123" s="17"/>
      <c r="F123" s="17"/>
      <c r="G123" s="17"/>
    </row>
    <row r="124" spans="1:7" ht="11.25" customHeight="1" x14ac:dyDescent="0.2">
      <c r="A124" s="17"/>
      <c r="B124" s="17"/>
      <c r="C124" s="17"/>
      <c r="D124" s="17"/>
      <c r="E124" s="17"/>
      <c r="F124" s="17"/>
      <c r="G124" s="17"/>
    </row>
    <row r="125" spans="1:7" ht="11.25" customHeight="1" x14ac:dyDescent="0.2">
      <c r="A125" s="17"/>
      <c r="B125" s="17"/>
      <c r="C125" s="17"/>
      <c r="D125" s="17"/>
      <c r="E125" s="17"/>
      <c r="F125" s="17"/>
      <c r="G125" s="17"/>
    </row>
    <row r="126" spans="1:7" ht="11.25" customHeight="1" x14ac:dyDescent="0.2">
      <c r="A126" s="17"/>
      <c r="B126" s="17"/>
      <c r="C126" s="17"/>
      <c r="D126" s="17"/>
      <c r="E126" s="17"/>
      <c r="F126" s="17"/>
      <c r="G126" s="17"/>
    </row>
    <row r="127" spans="1:7" ht="11.25" customHeight="1" x14ac:dyDescent="0.2">
      <c r="A127" s="17"/>
      <c r="B127" s="17"/>
      <c r="C127" s="17"/>
      <c r="D127" s="17"/>
      <c r="E127" s="17"/>
      <c r="F127" s="17"/>
      <c r="G127" s="17"/>
    </row>
    <row r="128" spans="1:7" ht="11.25" customHeight="1" x14ac:dyDescent="0.2">
      <c r="A128" s="17"/>
      <c r="B128" s="17"/>
      <c r="C128" s="17"/>
      <c r="D128" s="17"/>
      <c r="E128" s="17"/>
      <c r="F128" s="17"/>
      <c r="G128" s="17"/>
    </row>
    <row r="129" spans="1:7" ht="11.25" customHeight="1" x14ac:dyDescent="0.2">
      <c r="A129" s="17"/>
      <c r="B129" s="17"/>
      <c r="C129" s="17"/>
      <c r="D129" s="17"/>
      <c r="E129" s="17"/>
      <c r="F129" s="17"/>
      <c r="G129" s="17"/>
    </row>
    <row r="130" spans="1:7" ht="11.25" customHeight="1" x14ac:dyDescent="0.2">
      <c r="A130" s="17"/>
      <c r="B130" s="17"/>
      <c r="C130" s="17"/>
      <c r="D130" s="17"/>
      <c r="E130" s="17"/>
      <c r="F130" s="17"/>
      <c r="G130" s="17"/>
    </row>
    <row r="131" spans="1:7" ht="11.25" customHeight="1" x14ac:dyDescent="0.2">
      <c r="A131" s="17"/>
      <c r="B131" s="17"/>
      <c r="C131" s="17"/>
      <c r="D131" s="17"/>
      <c r="E131" s="17"/>
      <c r="F131" s="17"/>
      <c r="G131" s="17"/>
    </row>
    <row r="132" spans="1:7" ht="11.25" customHeight="1" x14ac:dyDescent="0.2">
      <c r="A132" s="17"/>
      <c r="B132" s="17"/>
      <c r="C132" s="17"/>
      <c r="D132" s="17"/>
      <c r="E132" s="17"/>
      <c r="F132" s="17"/>
      <c r="G132" s="17"/>
    </row>
    <row r="133" spans="1:7" ht="11.25" customHeight="1" x14ac:dyDescent="0.2">
      <c r="A133" s="17"/>
      <c r="B133" s="17"/>
      <c r="C133" s="17"/>
      <c r="D133" s="17"/>
      <c r="E133" s="17"/>
      <c r="F133" s="17"/>
      <c r="G133" s="17"/>
    </row>
    <row r="134" spans="1:7" ht="11.25" customHeight="1" x14ac:dyDescent="0.2">
      <c r="A134" s="17"/>
      <c r="B134" s="17"/>
      <c r="C134" s="17"/>
      <c r="D134" s="17"/>
      <c r="E134" s="17"/>
      <c r="F134" s="17"/>
      <c r="G134" s="17"/>
    </row>
    <row r="135" spans="1:7" ht="11.25" customHeight="1" x14ac:dyDescent="0.2">
      <c r="A135" s="17"/>
      <c r="B135" s="17"/>
      <c r="C135" s="17"/>
      <c r="D135" s="17"/>
      <c r="E135" s="17"/>
      <c r="F135" s="17"/>
      <c r="G135" s="17"/>
    </row>
    <row r="136" spans="1:7" ht="11.25" customHeight="1" x14ac:dyDescent="0.2">
      <c r="A136" s="17"/>
      <c r="B136" s="17"/>
      <c r="C136" s="17"/>
      <c r="D136" s="17"/>
      <c r="E136" s="17"/>
      <c r="F136" s="17"/>
      <c r="G136" s="17"/>
    </row>
    <row r="137" spans="1:7" ht="11.25" customHeight="1" x14ac:dyDescent="0.2">
      <c r="A137" s="17"/>
      <c r="B137" s="17"/>
      <c r="C137" s="17"/>
      <c r="D137" s="17"/>
      <c r="E137" s="17"/>
      <c r="F137" s="17"/>
      <c r="G137" s="17"/>
    </row>
    <row r="138" spans="1:7" ht="11.25" customHeight="1" x14ac:dyDescent="0.2">
      <c r="A138" s="17"/>
      <c r="B138" s="17"/>
      <c r="C138" s="17"/>
      <c r="D138" s="17"/>
      <c r="E138" s="17"/>
      <c r="F138" s="17"/>
      <c r="G138" s="17"/>
    </row>
    <row r="139" spans="1:7" ht="11.25" customHeight="1" x14ac:dyDescent="0.2">
      <c r="A139" s="17"/>
      <c r="B139" s="17"/>
      <c r="C139" s="17"/>
      <c r="D139" s="17"/>
      <c r="E139" s="17"/>
      <c r="F139" s="17"/>
      <c r="G139" s="17"/>
    </row>
    <row r="140" spans="1:7" ht="11.25" customHeight="1" x14ac:dyDescent="0.2">
      <c r="A140" s="17"/>
      <c r="B140" s="17"/>
      <c r="C140" s="17"/>
      <c r="D140" s="17"/>
      <c r="E140" s="17"/>
      <c r="F140" s="17"/>
      <c r="G140" s="17"/>
    </row>
    <row r="141" spans="1:7" ht="11.25" customHeight="1" x14ac:dyDescent="0.2">
      <c r="A141" s="17"/>
      <c r="B141" s="17"/>
      <c r="C141" s="17"/>
      <c r="D141" s="17"/>
      <c r="E141" s="17"/>
      <c r="F141" s="17"/>
      <c r="G141" s="17"/>
    </row>
    <row r="142" spans="1:7" ht="11.25" customHeight="1" x14ac:dyDescent="0.2">
      <c r="A142" s="17"/>
      <c r="B142" s="17"/>
      <c r="C142" s="17"/>
      <c r="D142" s="17"/>
      <c r="E142" s="17"/>
      <c r="F142" s="17"/>
      <c r="G142" s="17"/>
    </row>
    <row r="143" spans="1:7" ht="11.25" customHeight="1" x14ac:dyDescent="0.2">
      <c r="A143" s="17"/>
      <c r="B143" s="17"/>
      <c r="C143" s="17"/>
      <c r="D143" s="17"/>
      <c r="E143" s="17"/>
      <c r="F143" s="17"/>
      <c r="G143" s="17"/>
    </row>
    <row r="144" spans="1:7" ht="11.25" customHeight="1" x14ac:dyDescent="0.2">
      <c r="A144" s="17"/>
      <c r="B144" s="17"/>
      <c r="C144" s="17"/>
      <c r="D144" s="17"/>
      <c r="E144" s="17"/>
      <c r="F144" s="17"/>
      <c r="G144" s="17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6"/>
  <sheetViews>
    <sheetView tabSelected="1" workbookViewId="0">
      <pane xSplit="2" ySplit="6" topLeftCell="C7" activePane="bottomRight" state="frozen"/>
      <selection activeCell="F2" sqref="F2"/>
      <selection pane="topRight" activeCell="F2" sqref="F2"/>
      <selection pane="bottomLeft" activeCell="F2" sqref="F2"/>
      <selection pane="bottomRight" activeCell="I25" sqref="I25"/>
    </sheetView>
  </sheetViews>
  <sheetFormatPr defaultColWidth="9.140625" defaultRowHeight="11.25" customHeight="1" x14ac:dyDescent="0.2"/>
  <cols>
    <col min="1" max="1" width="46.7109375" style="2" customWidth="1"/>
    <col min="2" max="2" width="4.7109375" style="2" customWidth="1"/>
    <col min="3" max="3" width="17.7109375" style="2" customWidth="1"/>
    <col min="4" max="4" width="9.140625" style="2"/>
    <col min="5" max="5" width="9.85546875" style="2" bestFit="1" customWidth="1"/>
    <col min="6" max="16384" width="9.140625" style="2"/>
  </cols>
  <sheetData>
    <row r="1" spans="1:5" ht="11.25" customHeight="1" x14ac:dyDescent="0.2">
      <c r="A1" s="3" t="s">
        <v>89</v>
      </c>
      <c r="B1" s="17"/>
      <c r="C1" s="17"/>
      <c r="D1" s="17"/>
      <c r="E1" s="5">
        <v>44469</v>
      </c>
    </row>
    <row r="2" spans="1:5" ht="11.25" customHeight="1" x14ac:dyDescent="0.2">
      <c r="A2" s="17"/>
      <c r="B2" s="17"/>
      <c r="C2" s="17"/>
      <c r="D2" s="17"/>
      <c r="E2" s="17"/>
    </row>
    <row r="3" spans="1:5" ht="11.25" customHeight="1" x14ac:dyDescent="0.2">
      <c r="A3" s="17"/>
      <c r="B3" s="17"/>
      <c r="C3" s="17"/>
      <c r="D3" s="17"/>
      <c r="E3" s="17"/>
    </row>
    <row r="4" spans="1:5" ht="11.25" customHeight="1" x14ac:dyDescent="0.2">
      <c r="A4" s="17"/>
      <c r="B4" s="17"/>
      <c r="C4" s="17"/>
      <c r="D4" s="17"/>
      <c r="E4" s="17"/>
    </row>
    <row r="5" spans="1:5" ht="11.25" customHeight="1" x14ac:dyDescent="0.2">
      <c r="A5" s="17"/>
      <c r="B5" s="17"/>
      <c r="C5" s="17"/>
      <c r="D5" s="17"/>
      <c r="E5" s="17"/>
    </row>
    <row r="6" spans="1:5" ht="11.25" customHeight="1" x14ac:dyDescent="0.2">
      <c r="A6" s="9"/>
      <c r="B6" s="10" t="s">
        <v>104</v>
      </c>
      <c r="C6" s="11" t="s">
        <v>1</v>
      </c>
      <c r="D6" s="17"/>
      <c r="E6" s="17"/>
    </row>
    <row r="7" spans="1:5" ht="11.25" customHeight="1" x14ac:dyDescent="0.2">
      <c r="A7" s="16" t="s">
        <v>90</v>
      </c>
      <c r="B7" s="11" t="s">
        <v>1</v>
      </c>
      <c r="C7" s="12">
        <f>C8+C27+C30+C31</f>
        <v>9159425109.5500031</v>
      </c>
      <c r="D7" s="17"/>
      <c r="E7" s="17"/>
    </row>
    <row r="8" spans="1:5" ht="11.25" customHeight="1" x14ac:dyDescent="0.2">
      <c r="A8" s="16" t="s">
        <v>91</v>
      </c>
      <c r="B8" s="11" t="s">
        <v>4</v>
      </c>
      <c r="C8" s="12">
        <f>C9+C10+C11+C18+C19+C23+C24+C25+C26</f>
        <v>9160804547.5500031</v>
      </c>
      <c r="D8" s="17"/>
      <c r="E8" s="17"/>
    </row>
    <row r="9" spans="1:5" ht="11.25" customHeight="1" x14ac:dyDescent="0.2">
      <c r="A9" s="16" t="s">
        <v>92</v>
      </c>
      <c r="B9" s="11" t="s">
        <v>6</v>
      </c>
      <c r="C9" s="12">
        <f>[1]VYPO20_11!D7</f>
        <v>8163519697.8500004</v>
      </c>
      <c r="D9" s="17"/>
      <c r="E9" s="17"/>
    </row>
    <row r="10" spans="1:5" ht="11.25" customHeight="1" x14ac:dyDescent="0.2">
      <c r="A10" s="16" t="s">
        <v>93</v>
      </c>
      <c r="B10" s="11" t="s">
        <v>8</v>
      </c>
      <c r="C10" s="12">
        <f>[1]VYPO20_12!D7</f>
        <v>1539895734.7699993</v>
      </c>
      <c r="D10" s="17"/>
      <c r="E10" s="17"/>
    </row>
    <row r="11" spans="1:5" ht="11.25" customHeight="1" x14ac:dyDescent="0.2">
      <c r="A11" s="16" t="s">
        <v>53</v>
      </c>
      <c r="B11" s="11" t="s">
        <v>10</v>
      </c>
      <c r="C11" s="12">
        <f>C12+C13+C16+C17</f>
        <v>11746256390.49</v>
      </c>
      <c r="D11" s="17"/>
      <c r="E11" s="17"/>
    </row>
    <row r="12" spans="1:5" ht="11.25" customHeight="1" x14ac:dyDescent="0.2">
      <c r="A12" s="16" t="s">
        <v>54</v>
      </c>
      <c r="B12" s="11" t="s">
        <v>12</v>
      </c>
      <c r="C12" s="13">
        <v>1257724054.6700001</v>
      </c>
      <c r="D12" s="17"/>
      <c r="E12" s="17"/>
    </row>
    <row r="13" spans="1:5" ht="11.25" customHeight="1" x14ac:dyDescent="0.2">
      <c r="A13" s="16" t="s">
        <v>55</v>
      </c>
      <c r="B13" s="11" t="s">
        <v>14</v>
      </c>
      <c r="C13" s="12">
        <f>C14+C15</f>
        <v>240826295.53000003</v>
      </c>
      <c r="D13" s="17"/>
      <c r="E13" s="17"/>
    </row>
    <row r="14" spans="1:5" ht="11.25" customHeight="1" x14ac:dyDescent="0.2">
      <c r="A14" s="16" t="s">
        <v>56</v>
      </c>
      <c r="B14" s="11" t="s">
        <v>16</v>
      </c>
      <c r="C14" s="13">
        <v>53892026.990000002</v>
      </c>
      <c r="D14" s="17"/>
      <c r="E14" s="17"/>
    </row>
    <row r="15" spans="1:5" ht="11.25" customHeight="1" x14ac:dyDescent="0.2">
      <c r="A15" s="16" t="s">
        <v>57</v>
      </c>
      <c r="B15" s="11" t="s">
        <v>18</v>
      </c>
      <c r="C15" s="13">
        <v>186934268.54000002</v>
      </c>
      <c r="D15" s="17"/>
      <c r="E15" s="17"/>
    </row>
    <row r="16" spans="1:5" ht="11.25" customHeight="1" x14ac:dyDescent="0.2">
      <c r="A16" s="16" t="s">
        <v>58</v>
      </c>
      <c r="B16" s="11" t="s">
        <v>20</v>
      </c>
      <c r="C16" s="13">
        <v>16953975.039999999</v>
      </c>
      <c r="D16" s="17"/>
      <c r="E16" s="17"/>
    </row>
    <row r="17" spans="1:5" ht="11.25" customHeight="1" x14ac:dyDescent="0.2">
      <c r="A17" s="16" t="s">
        <v>59</v>
      </c>
      <c r="B17" s="11" t="s">
        <v>22</v>
      </c>
      <c r="C17" s="13">
        <v>10230752065.25</v>
      </c>
      <c r="D17" s="17"/>
      <c r="E17" s="17"/>
    </row>
    <row r="18" spans="1:5" ht="11.25" customHeight="1" x14ac:dyDescent="0.2">
      <c r="A18" s="16" t="s">
        <v>94</v>
      </c>
      <c r="B18" s="11" t="s">
        <v>24</v>
      </c>
      <c r="C18" s="13"/>
      <c r="D18" s="17"/>
      <c r="E18" s="17"/>
    </row>
    <row r="19" spans="1:5" ht="11.25" customHeight="1" x14ac:dyDescent="0.2">
      <c r="A19" s="16" t="s">
        <v>76</v>
      </c>
      <c r="B19" s="11" t="s">
        <v>26</v>
      </c>
      <c r="C19" s="12">
        <f>C20+C21+C22</f>
        <v>-4660080380.6199999</v>
      </c>
      <c r="D19" s="17"/>
      <c r="E19" s="17"/>
    </row>
    <row r="20" spans="1:5" ht="11.25" customHeight="1" x14ac:dyDescent="0.2">
      <c r="A20" s="16" t="s">
        <v>78</v>
      </c>
      <c r="B20" s="11" t="s">
        <v>28</v>
      </c>
      <c r="C20" s="13">
        <v>-133593898.90000001</v>
      </c>
      <c r="D20" s="17"/>
      <c r="E20" s="17"/>
    </row>
    <row r="21" spans="1:5" ht="11.25" customHeight="1" x14ac:dyDescent="0.2">
      <c r="A21" s="16" t="s">
        <v>80</v>
      </c>
      <c r="B21" s="11" t="s">
        <v>30</v>
      </c>
      <c r="C21" s="13">
        <v>-21456356.939999998</v>
      </c>
      <c r="D21" s="17"/>
      <c r="E21" s="17"/>
    </row>
    <row r="22" spans="1:5" ht="11.25" customHeight="1" x14ac:dyDescent="0.2">
      <c r="A22" s="16" t="s">
        <v>82</v>
      </c>
      <c r="B22" s="11" t="s">
        <v>32</v>
      </c>
      <c r="C22" s="13">
        <v>-4505030124.7799997</v>
      </c>
      <c r="D22" s="17"/>
      <c r="E22" s="17"/>
    </row>
    <row r="23" spans="1:5" ht="11.25" customHeight="1" x14ac:dyDescent="0.2">
      <c r="A23" s="16" t="s">
        <v>95</v>
      </c>
      <c r="B23" s="11" t="s">
        <v>34</v>
      </c>
      <c r="C23" s="13">
        <v>-7086176009.8699999</v>
      </c>
      <c r="D23" s="17"/>
      <c r="E23" s="17"/>
    </row>
    <row r="24" spans="1:5" ht="11.25" customHeight="1" x14ac:dyDescent="0.2">
      <c r="A24" s="16" t="s">
        <v>96</v>
      </c>
      <c r="B24" s="11" t="s">
        <v>36</v>
      </c>
      <c r="C24" s="13">
        <v>10446142.110000001</v>
      </c>
      <c r="D24" s="17"/>
      <c r="E24" s="17"/>
    </row>
    <row r="25" spans="1:5" ht="11.25" customHeight="1" x14ac:dyDescent="0.2">
      <c r="A25" s="16" t="s">
        <v>97</v>
      </c>
      <c r="B25" s="11" t="s">
        <v>38</v>
      </c>
      <c r="C25" s="13">
        <v>-23860534.859999999</v>
      </c>
      <c r="D25" s="17"/>
      <c r="E25" s="17"/>
    </row>
    <row r="26" spans="1:5" ht="11.25" customHeight="1" x14ac:dyDescent="0.2">
      <c r="A26" s="16" t="s">
        <v>98</v>
      </c>
      <c r="B26" s="11" t="s">
        <v>40</v>
      </c>
      <c r="C26" s="13">
        <v>-529196492.32000005</v>
      </c>
      <c r="D26" s="17"/>
      <c r="E26" s="17"/>
    </row>
    <row r="27" spans="1:5" ht="11.25" customHeight="1" x14ac:dyDescent="0.2">
      <c r="A27" s="16" t="s">
        <v>99</v>
      </c>
      <c r="B27" s="11" t="s">
        <v>42</v>
      </c>
      <c r="C27" s="12">
        <f>C28+C29</f>
        <v>0</v>
      </c>
      <c r="D27" s="17"/>
      <c r="E27" s="17"/>
    </row>
    <row r="28" spans="1:5" ht="11.25" customHeight="1" x14ac:dyDescent="0.2">
      <c r="A28" s="16" t="s">
        <v>100</v>
      </c>
      <c r="B28" s="11" t="s">
        <v>44</v>
      </c>
      <c r="C28" s="13">
        <v>0</v>
      </c>
      <c r="D28" s="17"/>
      <c r="E28" s="17"/>
    </row>
    <row r="29" spans="1:5" ht="11.25" customHeight="1" x14ac:dyDescent="0.2">
      <c r="A29" s="16" t="s">
        <v>101</v>
      </c>
      <c r="B29" s="11" t="s">
        <v>46</v>
      </c>
      <c r="C29" s="13">
        <v>0</v>
      </c>
      <c r="D29" s="17"/>
      <c r="E29" s="17"/>
    </row>
    <row r="30" spans="1:5" ht="11.25" customHeight="1" x14ac:dyDescent="0.2">
      <c r="A30" s="16" t="s">
        <v>102</v>
      </c>
      <c r="B30" s="11" t="s">
        <v>48</v>
      </c>
      <c r="C30" s="13">
        <v>0</v>
      </c>
      <c r="D30" s="17"/>
      <c r="E30" s="17"/>
    </row>
    <row r="31" spans="1:5" ht="11.25" customHeight="1" x14ac:dyDescent="0.2">
      <c r="A31" s="16" t="s">
        <v>103</v>
      </c>
      <c r="B31" s="11" t="s">
        <v>50</v>
      </c>
      <c r="C31" s="13">
        <v>-1379438</v>
      </c>
      <c r="D31" s="17"/>
      <c r="E31" s="17"/>
    </row>
    <row r="32" spans="1:5" ht="11.25" customHeight="1" x14ac:dyDescent="0.2">
      <c r="A32" s="17"/>
      <c r="B32" s="17"/>
      <c r="C32" s="17"/>
      <c r="D32" s="17"/>
      <c r="E32" s="17"/>
    </row>
    <row r="33" spans="1:5" ht="11.25" customHeight="1" x14ac:dyDescent="0.2">
      <c r="A33" s="17"/>
      <c r="B33" s="17"/>
      <c r="C33" s="17"/>
      <c r="D33" s="17"/>
      <c r="E33" s="17"/>
    </row>
    <row r="34" spans="1:5" ht="11.25" customHeight="1" x14ac:dyDescent="0.2">
      <c r="A34" s="17"/>
      <c r="B34" s="17"/>
      <c r="C34" s="17"/>
      <c r="D34" s="17"/>
      <c r="E34" s="17"/>
    </row>
    <row r="35" spans="1:5" ht="11.25" customHeight="1" x14ac:dyDescent="0.2">
      <c r="A35" s="17"/>
      <c r="B35" s="17"/>
      <c r="C35" s="17"/>
      <c r="D35" s="17"/>
      <c r="E35" s="17"/>
    </row>
    <row r="36" spans="1:5" ht="11.25" customHeight="1" x14ac:dyDescent="0.2">
      <c r="A36" s="17"/>
      <c r="B36" s="17"/>
      <c r="C36" s="17"/>
      <c r="D36" s="17"/>
      <c r="E36" s="17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989174E9C0EC4A912DBE8359A54343" ma:contentTypeVersion="1" ma:contentTypeDescription="Vytvoří nový dokument" ma:contentTypeScope="" ma:versionID="e0a81f6cd01de091c568656b4c6503f5">
  <xsd:schema xmlns:xsd="http://www.w3.org/2001/XMLSchema" xmlns:xs="http://www.w3.org/2001/XMLSchema" xmlns:p="http://schemas.microsoft.com/office/2006/metadata/properties" xmlns:ns2="11afc535-a926-455b-af7c-6ef90436a94f" targetNamespace="http://schemas.microsoft.com/office/2006/metadata/properties" ma:root="true" ma:fieldsID="80e31d5ef3d6fcdf0f5848dab8eaf742" ns2:_="">
    <xsd:import namespace="11afc535-a926-455b-af7c-6ef90436a94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fc535-a926-455b-af7c-6ef90436a9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524217-8549-437A-9845-D770BFBEFB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3A5BA6-3337-4E84-A730-3B1EA7394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afc535-a926-455b-af7c-6ef90436a9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B64DF7-DB6F-4400-AA98-344E59BD2124}">
  <ds:schemaRefs>
    <ds:schemaRef ds:uri="http://schemas.microsoft.com/office/2006/metadata/properties"/>
    <ds:schemaRef ds:uri="11afc535-a926-455b-af7c-6ef90436a94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VYPO20_11</vt:lpstr>
      <vt:lpstr>VYPO20_12</vt:lpstr>
      <vt:lpstr>VYPO20_21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ZAM\mondracek</dc:creator>
  <cp:lastModifiedBy>Tišl Lucie</cp:lastModifiedBy>
  <cp:lastPrinted>2021-11-03T08:43:50Z</cp:lastPrinted>
  <dcterms:created xsi:type="dcterms:W3CDTF">2019-09-17T08:52:48Z</dcterms:created>
  <dcterms:modified xsi:type="dcterms:W3CDTF">2021-11-03T08:44:02Z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ContentTypeId">
    <vt:lpwstr>0x010100B4989174E9C0EC4A912DBE8359A54343</vt:lpwstr>
  </property>
</Properties>
</file>