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tisl\Desktop\INFORMACE O POJIŠŤOVNĚ A ZAJIŠŤOVNĚ\3Q 2021\KOOP\"/>
    </mc:Choice>
  </mc:AlternateContent>
  <xr:revisionPtr revIDLastSave="0" documentId="13_ncr:1_{A64C1B82-B3D5-4BEE-BDDB-3AEC4E93287F}" xr6:coauthVersionLast="47" xr6:coauthVersionMax="47" xr10:uidLastSave="{00000000-0000-0000-0000-000000000000}"/>
  <bookViews>
    <workbookView xWindow="28680" yWindow="60" windowWidth="29040" windowHeight="15840" activeTab="1" xr2:uid="{00000000-000D-0000-FFFF-FFFF00000000}"/>
  </bookViews>
  <sheets>
    <sheet name="ROPO10_11" sheetId="1" r:id="rId1"/>
    <sheet name="ROPO10_2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2" l="1"/>
  <c r="E40" i="2"/>
  <c r="E35" i="2"/>
  <c r="C34" i="2"/>
  <c r="C33" i="2"/>
  <c r="C32" i="2"/>
  <c r="E31" i="2"/>
  <c r="D31" i="2"/>
  <c r="C30" i="2"/>
  <c r="C29" i="2"/>
  <c r="E28" i="2"/>
  <c r="D28" i="2"/>
  <c r="C28" i="2"/>
  <c r="C27" i="2"/>
  <c r="C26" i="2"/>
  <c r="E25" i="2"/>
  <c r="C25" i="2" s="1"/>
  <c r="D25" i="2"/>
  <c r="C24" i="2"/>
  <c r="C23" i="2"/>
  <c r="C22" i="2"/>
  <c r="E21" i="2"/>
  <c r="D21" i="2"/>
  <c r="E9" i="2"/>
  <c r="C48" i="1"/>
  <c r="C47" i="1"/>
  <c r="C46" i="1"/>
  <c r="C45" i="1"/>
  <c r="E44" i="1"/>
  <c r="E42" i="1" s="1"/>
  <c r="D44" i="1"/>
  <c r="D42" i="1" s="1"/>
  <c r="C43" i="1"/>
  <c r="C41" i="1"/>
  <c r="C40" i="1"/>
  <c r="C39" i="1"/>
  <c r="E38" i="1"/>
  <c r="D38" i="1"/>
  <c r="C37" i="1"/>
  <c r="C36" i="1"/>
  <c r="C35" i="1"/>
  <c r="C34" i="1"/>
  <c r="C33" i="1"/>
  <c r="E32" i="1"/>
  <c r="C32" i="1" s="1"/>
  <c r="D32" i="1"/>
  <c r="D31" i="1" s="1"/>
  <c r="C30" i="1"/>
  <c r="C29" i="1"/>
  <c r="C28" i="1"/>
  <c r="C27" i="1"/>
  <c r="C26" i="1"/>
  <c r="C25" i="1"/>
  <c r="C24" i="1"/>
  <c r="C23" i="1"/>
  <c r="E22" i="1"/>
  <c r="E20" i="1" s="1"/>
  <c r="D22" i="1"/>
  <c r="D20" i="1" s="1"/>
  <c r="C21" i="1"/>
  <c r="C19" i="1"/>
  <c r="C18" i="1"/>
  <c r="C17" i="1"/>
  <c r="C16" i="1"/>
  <c r="E15" i="1"/>
  <c r="D15" i="1"/>
  <c r="C14" i="1"/>
  <c r="C13" i="1"/>
  <c r="C11" i="1"/>
  <c r="C10" i="1"/>
  <c r="C9" i="1"/>
  <c r="C31" i="2" l="1"/>
  <c r="C21" i="2"/>
  <c r="D20" i="2"/>
  <c r="D12" i="1"/>
  <c r="D8" i="1" s="1"/>
  <c r="C38" i="1"/>
  <c r="E20" i="2"/>
  <c r="C20" i="1"/>
  <c r="C42" i="1"/>
  <c r="E12" i="1"/>
  <c r="C22" i="1"/>
  <c r="C44" i="1"/>
  <c r="C15" i="1"/>
  <c r="E31" i="1"/>
  <c r="C31" i="1" s="1"/>
  <c r="E8" i="2" l="1"/>
  <c r="C20" i="2"/>
  <c r="E8" i="1"/>
  <c r="C8" i="1" s="1"/>
  <c r="C12" i="1"/>
</calcChain>
</file>

<file path=xl/sharedStrings.xml><?xml version="1.0" encoding="utf-8"?>
<sst xmlns="http://schemas.openxmlformats.org/spreadsheetml/2006/main" count="254" uniqueCount="145">
  <si>
    <t>ROPO10_11 - Rozvahová aktiva</t>
  </si>
  <si>
    <t>Údaj nekompenzovaný o opravné položky a oprávky ∑</t>
  </si>
  <si>
    <t>Opravné položky a oprávky</t>
  </si>
  <si>
    <t>Údaj kompenzovaný o opravné položky a oprávky</t>
  </si>
  <si>
    <t>1</t>
  </si>
  <si>
    <t>2</t>
  </si>
  <si>
    <t>3</t>
  </si>
  <si>
    <t>Aktiva celkem ∑</t>
  </si>
  <si>
    <t>Pohledávky za upsaný základní kapitál</t>
  </si>
  <si>
    <t>Dlouhodobý nehmotný majetek</t>
  </si>
  <si>
    <t>z toho goodwill</t>
  </si>
  <si>
    <t>4</t>
  </si>
  <si>
    <t>Investice ∑</t>
  </si>
  <si>
    <t>5</t>
  </si>
  <si>
    <t>Pozemky a stavby</t>
  </si>
  <si>
    <t>6</t>
  </si>
  <si>
    <t>provozní investice</t>
  </si>
  <si>
    <t>7</t>
  </si>
  <si>
    <t>Investice v podnikatelských seskupeních ∑</t>
  </si>
  <si>
    <t>8</t>
  </si>
  <si>
    <t>Podíly v ovládaných osobách</t>
  </si>
  <si>
    <t>9</t>
  </si>
  <si>
    <t>Dluhové CP vydané ovládanými osobami a zápůjčky a úvěry těmto osobám</t>
  </si>
  <si>
    <t>10</t>
  </si>
  <si>
    <t>Podíly s podstatným vlivem</t>
  </si>
  <si>
    <t>11</t>
  </si>
  <si>
    <t>Dluhové CP vydané os., ve kterých má úč. jedn. podst. vliv</t>
  </si>
  <si>
    <t>12</t>
  </si>
  <si>
    <t>Jiné investice ∑</t>
  </si>
  <si>
    <t>13</t>
  </si>
  <si>
    <t>Akcie a ostatní CP s proměnlivým výnosem, ostatní podíly</t>
  </si>
  <si>
    <t>14</t>
  </si>
  <si>
    <t>Dluhové cenné papíry ∑</t>
  </si>
  <si>
    <t>15</t>
  </si>
  <si>
    <t>Dluhové cenné papíry oceňované reálnou hodnotou</t>
  </si>
  <si>
    <t>16</t>
  </si>
  <si>
    <t>Dluhové cenné papíry držené do splatnosti</t>
  </si>
  <si>
    <t>17</t>
  </si>
  <si>
    <t>Investice v investičních sdruženích</t>
  </si>
  <si>
    <t>18</t>
  </si>
  <si>
    <t>Ostatní zápůjčky a úvěry</t>
  </si>
  <si>
    <t>19</t>
  </si>
  <si>
    <t>Depozita u finančních institucí</t>
  </si>
  <si>
    <t>20</t>
  </si>
  <si>
    <t>Ostatní investice</t>
  </si>
  <si>
    <t>21</t>
  </si>
  <si>
    <t>Depozita při aktivním zajištění</t>
  </si>
  <si>
    <t>22</t>
  </si>
  <si>
    <t>Investice životního pojištění, je-li nositelem inv. rizika pojistník</t>
  </si>
  <si>
    <t>23</t>
  </si>
  <si>
    <t>Dlužníci ∑</t>
  </si>
  <si>
    <t>24</t>
  </si>
  <si>
    <t>Pohledávky z operací přímého pojištění ∑</t>
  </si>
  <si>
    <t>25</t>
  </si>
  <si>
    <t>Pojistníci</t>
  </si>
  <si>
    <t>26</t>
  </si>
  <si>
    <t>Pojišťovací zprostředkovatelé</t>
  </si>
  <si>
    <t>27</t>
  </si>
  <si>
    <t>Pohledávky z operací zajištění</t>
  </si>
  <si>
    <t>28</t>
  </si>
  <si>
    <t>Ostatní pohledávky</t>
  </si>
  <si>
    <t>29</t>
  </si>
  <si>
    <t>z toho odložená daňová pohledávka</t>
  </si>
  <si>
    <t>30</t>
  </si>
  <si>
    <t>Ostatní aktiva ∑</t>
  </si>
  <si>
    <t>31</t>
  </si>
  <si>
    <t>Dlouhodobý hm. majetek, jiný než pozemky a stavby, a zásoby</t>
  </si>
  <si>
    <t>32</t>
  </si>
  <si>
    <t>Hotovost na účtech u fin. institucí a hotovost v pokladně</t>
  </si>
  <si>
    <t>33</t>
  </si>
  <si>
    <t>Jiná aktiva</t>
  </si>
  <si>
    <t>34</t>
  </si>
  <si>
    <t>Přechodné účty aktiv ∑</t>
  </si>
  <si>
    <t>35</t>
  </si>
  <si>
    <t>Naběhlé úroky a nájemné</t>
  </si>
  <si>
    <t>36</t>
  </si>
  <si>
    <t>Odložené pořizovací náklady na pojistné smlouvy ∑</t>
  </si>
  <si>
    <t>37</t>
  </si>
  <si>
    <t>Odložené pořizovací nákl. na poj. smlouvy v živ. poj.</t>
  </si>
  <si>
    <t>38</t>
  </si>
  <si>
    <t>Odložené pořizovací nákl. na poj. smlouvy v neživ. poj.</t>
  </si>
  <si>
    <t>39</t>
  </si>
  <si>
    <t>Ostatní přechodné účty aktiv</t>
  </si>
  <si>
    <t>40</t>
  </si>
  <si>
    <t>z toho dohadné položky aktivní</t>
  </si>
  <si>
    <t>41</t>
  </si>
  <si>
    <t>ROPO10_21 - Rozvahová pasiva</t>
  </si>
  <si>
    <t>Hrubá hodnota ∑</t>
  </si>
  <si>
    <t>Hodnota zajištění</t>
  </si>
  <si>
    <t>Čistá hodnota</t>
  </si>
  <si>
    <t>Pasiva celkem ∑</t>
  </si>
  <si>
    <t>Vlastní kapitál ∑</t>
  </si>
  <si>
    <t>Základní kapitál</t>
  </si>
  <si>
    <t>z toho změny základního kapitálu</t>
  </si>
  <si>
    <t>Emisní ážio</t>
  </si>
  <si>
    <t>Rezervní fond na nové ocenění</t>
  </si>
  <si>
    <t>Ostatní kapitálové fondy</t>
  </si>
  <si>
    <t>z toho oceňovací rozdíly z ocenění reálnou hodnotou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</si>
  <si>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</si>
  <si>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</si>
  <si>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</si>
  <si>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</si>
  <si>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 ∑</t>
  </si>
  <si>
    <t>Rezerva na nezasloužené pojistné ∑</t>
  </si>
  <si>
    <t>Rezerva na nezasl. pojistné vztahující se k poj. odv. ŽP</t>
  </si>
  <si>
    <t>Rezerva na nezasl. pojistné vztahující se k poj. odv. NP</t>
  </si>
  <si>
    <t>Rezerva na životní pojištění</t>
  </si>
  <si>
    <t>Rezerva na pojistná plnění nevyřízených pojistných událostí ∑</t>
  </si>
  <si>
    <t>Rezerva na pojistná plnění nevyř. pojist. událostí vztahující se k poj. odv. ŽP</t>
  </si>
  <si>
    <t>Rezerva na pojistná plnění nevyř. pojist. událostí vztahující se k poj. odv. NP</t>
  </si>
  <si>
    <t>Rezerva na bonusy a slevy ∑</t>
  </si>
  <si>
    <t>Rezerva na bonusy a slevy vztahující se k poj. odv. ŽP</t>
  </si>
  <si>
    <t>Rezerva na bonusy a slevy vztahující se k poj. odv. NP</t>
  </si>
  <si>
    <t>Ostatní technické rezervy ∑</t>
  </si>
  <si>
    <t>Ostatní technické rezervy vztahující se k poj. odv. ŽP</t>
  </si>
  <si>
    <t>Ostatní technické rezervy vztahující se k poj. odv. NP</t>
  </si>
  <si>
    <t>Technické rezervy u ŽP, kde jsou nositelem inv. rizika pojistníci</t>
  </si>
  <si>
    <t>Rezervy ∑</t>
  </si>
  <si>
    <t>Rezerva na penzijní a podobné závazky</t>
  </si>
  <si>
    <t>Rezerva na daně</t>
  </si>
  <si>
    <t>Ostatní rezervy</t>
  </si>
  <si>
    <t>Depozita při pasivním zajištění</t>
  </si>
  <si>
    <t>Věřitelé ∑</t>
  </si>
  <si>
    <t>Závazky z operací přímého pojištění</t>
  </si>
  <si>
    <t>Závazky z operací zajištění</t>
  </si>
  <si>
    <t>Závazky z dluhových cenných papírů</t>
  </si>
  <si>
    <t>z toho směnitelné (konvertibilní) dluhopisy</t>
  </si>
  <si>
    <t>Závazky vůči finančním institucím</t>
  </si>
  <si>
    <t>Ostatní závazky</t>
  </si>
  <si>
    <t>z toho daňové závazky a závazky ze sociálního zabezpečení</t>
  </si>
  <si>
    <t>Garanční fond Kanceláře</t>
  </si>
  <si>
    <t>Fond zábrany škod</t>
  </si>
  <si>
    <t>42</t>
  </si>
  <si>
    <t>Přechodné účty pasiv ∑</t>
  </si>
  <si>
    <t>43</t>
  </si>
  <si>
    <t>Výdaje příštích období a výnosy příštích období</t>
  </si>
  <si>
    <t>44</t>
  </si>
  <si>
    <t>Ostatní přechodné účty pasiv</t>
  </si>
  <si>
    <t>45</t>
  </si>
  <si>
    <t>z toho dohadné položky pasivní</t>
  </si>
  <si>
    <t>46</t>
  </si>
  <si>
    <t>@</t>
  </si>
  <si>
    <t>X</t>
  </si>
  <si>
    <t>Kooperativa pojišťovna, a.s., VIG</t>
  </si>
  <si>
    <t>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</si>
</sst>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8" x14ac:knownFonts="1">
    <font>
      <sz val="11"/>
      <color rgb="FF000000"/>
      <name val="Calibri"/>
    </font>
    <font>
      <sz val="8"/>
      <color rgb="FF000000"/>
      <name val="Arial"/>
      <family val="2"/>
      <charset val="238"/>
    </font>
    <font>
      <b/>
      <sz val="9"/>
      <color rgb="FF000000"/>
      <name val="Koop Office"/>
      <charset val="238"/>
    </font>
    <font>
      <sz val="8"/>
      <color rgb="FF000000"/>
      <name val="Koop Office"/>
      <charset val="238"/>
    </font>
    <font>
      <sz val="9"/>
      <color rgb="FF000000"/>
      <name val="Koop Office"/>
      <charset val="238"/>
    </font>
    <font>
      <b/>
      <sz val="8"/>
      <color rgb="FF008000"/>
      <name val="Koop Office"/>
      <charset val="238"/>
    </font>
    <font>
      <b/>
      <sz val="8"/>
      <color rgb="FFFF0000"/>
      <name val="Koop Office"/>
      <charset val="238"/>
    </font>
    <font>
      <b/>
      <sz val="8"/>
      <color rgb="FF000000"/>
      <name val="Koop Offi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Alignment="0"/>
  </cellStyleXfs>
  <cellXfs count="24">
    <xf numFmtId="0" fontId="0" fillId="0" borderId="0" xfId="0" applyFont="1" applyAlignment="1"/>
    <xf numFmtId="49" fontId="1" fillId="0" borderId="0" xfId="0" applyNumberFormat="1" applyFont="1" applyFill="1" applyAlignment="1"/>
    <xf numFmtId="0" fontId="1" fillId="0" borderId="0" xfId="0" applyFont="1" applyFill="1" applyAlignment="1"/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/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/>
    <xf numFmtId="49" fontId="5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/>
    <xf numFmtId="164" fontId="7" fillId="2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14" fontId="4" fillId="0" borderId="0" xfId="0" applyNumberFormat="1" applyFont="1" applyFill="1" applyAlignment="1">
      <alignment horizontal="center" vertical="center"/>
    </xf>
  </cellXfs>
  <cellStyles count="1"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fitToPage="1"/>
  </sheetPr>
  <dimension ref="A1:E132"/>
  <sheetViews>
    <sheetView workbookViewId="0">
      <pane xSplit="2" ySplit="7" topLeftCell="C8" activePane="bottomRight" state="frozen"/>
      <selection pane="topRight"/>
      <selection pane="bottomLeft"/>
      <selection pane="bottomRight" activeCell="I11" sqref="I11"/>
    </sheetView>
  </sheetViews>
  <sheetFormatPr defaultColWidth="9.140625" defaultRowHeight="11.25" x14ac:dyDescent="0.2"/>
  <cols>
    <col min="1" max="1" width="53.85546875" style="1" bestFit="1" customWidth="1"/>
    <col min="2" max="2" width="8.7109375" style="1" customWidth="1"/>
    <col min="3" max="5" width="16.7109375" style="1" customWidth="1"/>
    <col min="6" max="16384" width="9.140625" style="1"/>
  </cols>
  <sheetData>
    <row r="1" spans="1:5" ht="14.25" customHeight="1" x14ac:dyDescent="0.2">
      <c r="A1" s="5" t="s">
        <v>0</v>
      </c>
      <c r="B1" s="6"/>
      <c r="C1" s="6"/>
      <c r="D1" s="6"/>
      <c r="E1" s="7" t="s">
        <v>144</v>
      </c>
    </row>
    <row r="2" spans="1:5" ht="12" x14ac:dyDescent="0.2">
      <c r="A2" s="8" t="s">
        <v>143</v>
      </c>
      <c r="B2" s="6"/>
      <c r="C2" s="6"/>
      <c r="D2" s="8"/>
      <c r="E2" s="9"/>
    </row>
    <row r="3" spans="1:5" x14ac:dyDescent="0.2">
      <c r="A3" s="6"/>
      <c r="B3" s="6"/>
      <c r="C3" s="6"/>
      <c r="D3" s="6"/>
      <c r="E3" s="6"/>
    </row>
    <row r="4" spans="1:5" x14ac:dyDescent="0.2">
      <c r="A4" s="6"/>
      <c r="B4" s="6"/>
      <c r="C4" s="6"/>
      <c r="D4" s="6"/>
      <c r="E4" s="6"/>
    </row>
    <row r="5" spans="1:5" s="3" customFormat="1" x14ac:dyDescent="0.25">
      <c r="A5" s="10"/>
      <c r="B5" s="10"/>
      <c r="C5" s="10"/>
      <c r="D5" s="10"/>
      <c r="E5" s="10"/>
    </row>
    <row r="6" spans="1:5" s="3" customFormat="1" ht="33.75" x14ac:dyDescent="0.25">
      <c r="A6" s="10"/>
      <c r="B6" s="10"/>
      <c r="C6" s="19" t="s">
        <v>1</v>
      </c>
      <c r="D6" s="17" t="s">
        <v>2</v>
      </c>
      <c r="E6" s="11" t="s">
        <v>3</v>
      </c>
    </row>
    <row r="7" spans="1:5" ht="12" x14ac:dyDescent="0.2">
      <c r="A7" s="6"/>
      <c r="B7" s="12" t="s">
        <v>141</v>
      </c>
      <c r="C7" s="18" t="s">
        <v>4</v>
      </c>
      <c r="D7" s="13" t="s">
        <v>5</v>
      </c>
      <c r="E7" s="13" t="s">
        <v>6</v>
      </c>
    </row>
    <row r="8" spans="1:5" ht="12" x14ac:dyDescent="0.2">
      <c r="A8" s="14" t="s">
        <v>7</v>
      </c>
      <c r="B8" s="13" t="s">
        <v>4</v>
      </c>
      <c r="C8" s="15">
        <f t="shared" ref="C8:C48" si="0">E8+D8</f>
        <v>102115810710.68999</v>
      </c>
      <c r="D8" s="15">
        <f>D9+D10+D12+D30+D31+D38+D42</f>
        <v>4803341929.4500008</v>
      </c>
      <c r="E8" s="15">
        <f>E9+E10+E12+E30+E31+E38+E42</f>
        <v>97312468781.23999</v>
      </c>
    </row>
    <row r="9" spans="1:5" ht="12" x14ac:dyDescent="0.2">
      <c r="A9" s="14" t="s">
        <v>8</v>
      </c>
      <c r="B9" s="13" t="s">
        <v>5</v>
      </c>
      <c r="C9" s="15">
        <f t="shared" si="0"/>
        <v>0</v>
      </c>
      <c r="D9" s="16">
        <v>0</v>
      </c>
      <c r="E9" s="16">
        <v>0</v>
      </c>
    </row>
    <row r="10" spans="1:5" ht="12" x14ac:dyDescent="0.2">
      <c r="A10" s="14" t="s">
        <v>9</v>
      </c>
      <c r="B10" s="13" t="s">
        <v>6</v>
      </c>
      <c r="C10" s="15">
        <f t="shared" si="0"/>
        <v>2820676488.6700001</v>
      </c>
      <c r="D10" s="16">
        <v>2217388199.96</v>
      </c>
      <c r="E10" s="16">
        <v>603288288.71000004</v>
      </c>
    </row>
    <row r="11" spans="1:5" ht="12" x14ac:dyDescent="0.2">
      <c r="A11" s="14" t="s">
        <v>10</v>
      </c>
      <c r="B11" s="13" t="s">
        <v>11</v>
      </c>
      <c r="C11" s="15">
        <f t="shared" si="0"/>
        <v>0</v>
      </c>
      <c r="D11" s="16">
        <v>0</v>
      </c>
      <c r="E11" s="16">
        <v>0</v>
      </c>
    </row>
    <row r="12" spans="1:5" ht="12" x14ac:dyDescent="0.2">
      <c r="A12" s="14" t="s">
        <v>12</v>
      </c>
      <c r="B12" s="13" t="s">
        <v>13</v>
      </c>
      <c r="C12" s="15">
        <f t="shared" si="0"/>
        <v>71499583866.299988</v>
      </c>
      <c r="D12" s="15">
        <f>D13+D15+D20+D29</f>
        <v>1283849695.5899999</v>
      </c>
      <c r="E12" s="15">
        <f>E13+E15+E20+E29</f>
        <v>70215734170.709991</v>
      </c>
    </row>
    <row r="13" spans="1:5" ht="12" x14ac:dyDescent="0.2">
      <c r="A13" s="14" t="s">
        <v>14</v>
      </c>
      <c r="B13" s="13" t="s">
        <v>15</v>
      </c>
      <c r="C13" s="15">
        <f t="shared" si="0"/>
        <v>2580824199.4700003</v>
      </c>
      <c r="D13" s="16">
        <v>1283849695.5899999</v>
      </c>
      <c r="E13" s="16">
        <v>1296974503.8800004</v>
      </c>
    </row>
    <row r="14" spans="1:5" ht="12" x14ac:dyDescent="0.2">
      <c r="A14" s="14" t="s">
        <v>16</v>
      </c>
      <c r="B14" s="13" t="s">
        <v>17</v>
      </c>
      <c r="C14" s="15">
        <f t="shared" si="0"/>
        <v>2305100629</v>
      </c>
      <c r="D14" s="16">
        <v>1274555440.6500001</v>
      </c>
      <c r="E14" s="16">
        <v>1030545188.3500001</v>
      </c>
    </row>
    <row r="15" spans="1:5" ht="12" x14ac:dyDescent="0.2">
      <c r="A15" s="14" t="s">
        <v>18</v>
      </c>
      <c r="B15" s="13" t="s">
        <v>19</v>
      </c>
      <c r="C15" s="15">
        <f t="shared" si="0"/>
        <v>4837022677.8099985</v>
      </c>
      <c r="D15" s="15">
        <f>D16+D17+D18+D19</f>
        <v>0</v>
      </c>
      <c r="E15" s="15">
        <f>E16+E17+E18+E19</f>
        <v>4837022677.8099985</v>
      </c>
    </row>
    <row r="16" spans="1:5" ht="12" x14ac:dyDescent="0.2">
      <c r="A16" s="14" t="s">
        <v>20</v>
      </c>
      <c r="B16" s="13" t="s">
        <v>21</v>
      </c>
      <c r="C16" s="15">
        <f t="shared" si="0"/>
        <v>4390570253.8699989</v>
      </c>
      <c r="D16" s="16">
        <v>0</v>
      </c>
      <c r="E16" s="16">
        <v>4390570253.8699989</v>
      </c>
    </row>
    <row r="17" spans="1:5" ht="12" x14ac:dyDescent="0.2">
      <c r="A17" s="14" t="s">
        <v>22</v>
      </c>
      <c r="B17" s="13" t="s">
        <v>23</v>
      </c>
      <c r="C17" s="15">
        <f t="shared" si="0"/>
        <v>446452423.94</v>
      </c>
      <c r="D17" s="16">
        <v>0</v>
      </c>
      <c r="E17" s="16">
        <v>446452423.94</v>
      </c>
    </row>
    <row r="18" spans="1:5" ht="12" x14ac:dyDescent="0.2">
      <c r="A18" s="14" t="s">
        <v>24</v>
      </c>
      <c r="B18" s="13" t="s">
        <v>25</v>
      </c>
      <c r="C18" s="15">
        <f t="shared" si="0"/>
        <v>0</v>
      </c>
      <c r="D18" s="16">
        <v>0</v>
      </c>
      <c r="E18" s="16">
        <v>0</v>
      </c>
    </row>
    <row r="19" spans="1:5" ht="12" x14ac:dyDescent="0.2">
      <c r="A19" s="14" t="s">
        <v>26</v>
      </c>
      <c r="B19" s="13" t="s">
        <v>27</v>
      </c>
      <c r="C19" s="15">
        <f t="shared" si="0"/>
        <v>0</v>
      </c>
      <c r="D19" s="16">
        <v>0</v>
      </c>
      <c r="E19" s="16">
        <v>0</v>
      </c>
    </row>
    <row r="20" spans="1:5" ht="12" x14ac:dyDescent="0.2">
      <c r="A20" s="14" t="s">
        <v>28</v>
      </c>
      <c r="B20" s="13" t="s">
        <v>29</v>
      </c>
      <c r="C20" s="15">
        <f t="shared" si="0"/>
        <v>64081736989.019997</v>
      </c>
      <c r="D20" s="15">
        <f>D21+D22+D25+D26+D27+D28</f>
        <v>0</v>
      </c>
      <c r="E20" s="15">
        <f>E21+E22+E25+E26+E27+E28</f>
        <v>64081736989.019997</v>
      </c>
    </row>
    <row r="21" spans="1:5" ht="12" x14ac:dyDescent="0.2">
      <c r="A21" s="14" t="s">
        <v>30</v>
      </c>
      <c r="B21" s="13" t="s">
        <v>31</v>
      </c>
      <c r="C21" s="15">
        <f t="shared" si="0"/>
        <v>7672596701.71</v>
      </c>
      <c r="D21" s="16">
        <v>0</v>
      </c>
      <c r="E21" s="16">
        <v>7672596701.71</v>
      </c>
    </row>
    <row r="22" spans="1:5" ht="12" x14ac:dyDescent="0.2">
      <c r="A22" s="14" t="s">
        <v>32</v>
      </c>
      <c r="B22" s="13" t="s">
        <v>33</v>
      </c>
      <c r="C22" s="15">
        <f t="shared" si="0"/>
        <v>50178268969.549995</v>
      </c>
      <c r="D22" s="15">
        <f>D23+D24</f>
        <v>0</v>
      </c>
      <c r="E22" s="15">
        <f>E23+E24</f>
        <v>50178268969.549995</v>
      </c>
    </row>
    <row r="23" spans="1:5" ht="12" x14ac:dyDescent="0.2">
      <c r="A23" s="14" t="s">
        <v>34</v>
      </c>
      <c r="B23" s="13" t="s">
        <v>35</v>
      </c>
      <c r="C23" s="15">
        <f t="shared" si="0"/>
        <v>14554060846.959999</v>
      </c>
      <c r="D23" s="16">
        <v>0</v>
      </c>
      <c r="E23" s="16">
        <v>14554060846.959999</v>
      </c>
    </row>
    <row r="24" spans="1:5" ht="12" x14ac:dyDescent="0.2">
      <c r="A24" s="14" t="s">
        <v>36</v>
      </c>
      <c r="B24" s="13" t="s">
        <v>37</v>
      </c>
      <c r="C24" s="15">
        <f t="shared" si="0"/>
        <v>35624208122.589996</v>
      </c>
      <c r="D24" s="16"/>
      <c r="E24" s="16">
        <v>35624208122.589996</v>
      </c>
    </row>
    <row r="25" spans="1:5" ht="12" x14ac:dyDescent="0.2">
      <c r="A25" s="14" t="s">
        <v>38</v>
      </c>
      <c r="B25" s="13" t="s">
        <v>39</v>
      </c>
      <c r="C25" s="15">
        <f t="shared" si="0"/>
        <v>0</v>
      </c>
      <c r="D25" s="16">
        <v>0</v>
      </c>
      <c r="E25" s="16">
        <v>0</v>
      </c>
    </row>
    <row r="26" spans="1:5" ht="12" x14ac:dyDescent="0.2">
      <c r="A26" s="14" t="s">
        <v>40</v>
      </c>
      <c r="B26" s="13" t="s">
        <v>41</v>
      </c>
      <c r="C26" s="15">
        <f t="shared" si="0"/>
        <v>3804406055.5500002</v>
      </c>
      <c r="D26" s="16">
        <v>0</v>
      </c>
      <c r="E26" s="16">
        <v>3804406055.5500002</v>
      </c>
    </row>
    <row r="27" spans="1:5" ht="12" x14ac:dyDescent="0.2">
      <c r="A27" s="14" t="s">
        <v>42</v>
      </c>
      <c r="B27" s="13" t="s">
        <v>43</v>
      </c>
      <c r="C27" s="15">
        <f t="shared" si="0"/>
        <v>2316930159.7200003</v>
      </c>
      <c r="D27" s="16">
        <v>0</v>
      </c>
      <c r="E27" s="16">
        <v>2316930159.7200003</v>
      </c>
    </row>
    <row r="28" spans="1:5" ht="12" x14ac:dyDescent="0.2">
      <c r="A28" s="14" t="s">
        <v>44</v>
      </c>
      <c r="B28" s="13" t="s">
        <v>45</v>
      </c>
      <c r="C28" s="15">
        <f t="shared" si="0"/>
        <v>109535102.49000002</v>
      </c>
      <c r="D28" s="16">
        <v>0</v>
      </c>
      <c r="E28" s="16">
        <v>109535102.49000002</v>
      </c>
    </row>
    <row r="29" spans="1:5" ht="12" x14ac:dyDescent="0.2">
      <c r="A29" s="14" t="s">
        <v>46</v>
      </c>
      <c r="B29" s="13" t="s">
        <v>47</v>
      </c>
      <c r="C29" s="15">
        <f t="shared" si="0"/>
        <v>0</v>
      </c>
      <c r="D29" s="16">
        <v>0</v>
      </c>
      <c r="E29" s="16">
        <v>0</v>
      </c>
    </row>
    <row r="30" spans="1:5" ht="12" x14ac:dyDescent="0.2">
      <c r="A30" s="14" t="s">
        <v>48</v>
      </c>
      <c r="B30" s="13" t="s">
        <v>49</v>
      </c>
      <c r="C30" s="15">
        <f t="shared" si="0"/>
        <v>9349032039.5499973</v>
      </c>
      <c r="D30" s="16">
        <v>0</v>
      </c>
      <c r="E30" s="16">
        <v>9349032039.5499973</v>
      </c>
    </row>
    <row r="31" spans="1:5" ht="12" x14ac:dyDescent="0.2">
      <c r="A31" s="14" t="s">
        <v>50</v>
      </c>
      <c r="B31" s="13" t="s">
        <v>51</v>
      </c>
      <c r="C31" s="15">
        <f t="shared" si="0"/>
        <v>5369028855.3599977</v>
      </c>
      <c r="D31" s="15">
        <f>D32+D35+D36</f>
        <v>481052320.36000007</v>
      </c>
      <c r="E31" s="15">
        <f>E32+E35+E36</f>
        <v>4887976534.9999981</v>
      </c>
    </row>
    <row r="32" spans="1:5" ht="12" x14ac:dyDescent="0.2">
      <c r="A32" s="14" t="s">
        <v>52</v>
      </c>
      <c r="B32" s="13" t="s">
        <v>53</v>
      </c>
      <c r="C32" s="15">
        <f t="shared" si="0"/>
        <v>1583099161.5399995</v>
      </c>
      <c r="D32" s="15">
        <f>D33+D34</f>
        <v>481052320.36000007</v>
      </c>
      <c r="E32" s="15">
        <f>E33+E34</f>
        <v>1102046841.1799994</v>
      </c>
    </row>
    <row r="33" spans="1:5" ht="12" x14ac:dyDescent="0.2">
      <c r="A33" s="14" t="s">
        <v>54</v>
      </c>
      <c r="B33" s="13" t="s">
        <v>55</v>
      </c>
      <c r="C33" s="15">
        <f t="shared" si="0"/>
        <v>1530490098.6099997</v>
      </c>
      <c r="D33" s="16">
        <v>443074528.04000008</v>
      </c>
      <c r="E33" s="16">
        <v>1087415570.5699995</v>
      </c>
    </row>
    <row r="34" spans="1:5" ht="12" x14ac:dyDescent="0.2">
      <c r="A34" s="14" t="s">
        <v>56</v>
      </c>
      <c r="B34" s="13" t="s">
        <v>57</v>
      </c>
      <c r="C34" s="15">
        <f t="shared" si="0"/>
        <v>52609062.93</v>
      </c>
      <c r="D34" s="16">
        <v>37977792.32</v>
      </c>
      <c r="E34" s="16">
        <v>14631270.609999999</v>
      </c>
    </row>
    <row r="35" spans="1:5" ht="12" x14ac:dyDescent="0.2">
      <c r="A35" s="14" t="s">
        <v>58</v>
      </c>
      <c r="B35" s="13" t="s">
        <v>59</v>
      </c>
      <c r="C35" s="15">
        <f t="shared" si="0"/>
        <v>37086251.869999997</v>
      </c>
      <c r="D35" s="16">
        <v>0</v>
      </c>
      <c r="E35" s="16">
        <v>37086251.869999997</v>
      </c>
    </row>
    <row r="36" spans="1:5" ht="12" x14ac:dyDescent="0.2">
      <c r="A36" s="14" t="s">
        <v>60</v>
      </c>
      <c r="B36" s="13" t="s">
        <v>61</v>
      </c>
      <c r="C36" s="15">
        <f t="shared" si="0"/>
        <v>3748843441.9499993</v>
      </c>
      <c r="D36" s="16">
        <v>0</v>
      </c>
      <c r="E36" s="16">
        <v>3748843441.9499993</v>
      </c>
    </row>
    <row r="37" spans="1:5" ht="12" x14ac:dyDescent="0.2">
      <c r="A37" s="14" t="s">
        <v>62</v>
      </c>
      <c r="B37" s="13" t="s">
        <v>63</v>
      </c>
      <c r="C37" s="15">
        <f t="shared" si="0"/>
        <v>3600694203.46</v>
      </c>
      <c r="D37" s="16"/>
      <c r="E37" s="16">
        <v>3600694203.46</v>
      </c>
    </row>
    <row r="38" spans="1:5" ht="12" x14ac:dyDescent="0.2">
      <c r="A38" s="14" t="s">
        <v>64</v>
      </c>
      <c r="B38" s="13" t="s">
        <v>65</v>
      </c>
      <c r="C38" s="15">
        <f t="shared" si="0"/>
        <v>3214066636.9699998</v>
      </c>
      <c r="D38" s="15">
        <f>D39+D40+D41</f>
        <v>821051713.53999996</v>
      </c>
      <c r="E38" s="15">
        <f>E39+E40+E41</f>
        <v>2393014923.4299998</v>
      </c>
    </row>
    <row r="39" spans="1:5" ht="12" x14ac:dyDescent="0.2">
      <c r="A39" s="14" t="s">
        <v>66</v>
      </c>
      <c r="B39" s="13" t="s">
        <v>67</v>
      </c>
      <c r="C39" s="15">
        <f t="shared" si="0"/>
        <v>1364835985.02</v>
      </c>
      <c r="D39" s="16">
        <v>821051713.53999996</v>
      </c>
      <c r="E39" s="16">
        <v>543784271.4799999</v>
      </c>
    </row>
    <row r="40" spans="1:5" ht="12" x14ac:dyDescent="0.2">
      <c r="A40" s="14" t="s">
        <v>68</v>
      </c>
      <c r="B40" s="13" t="s">
        <v>69</v>
      </c>
      <c r="C40" s="15">
        <f t="shared" si="0"/>
        <v>1849230651.95</v>
      </c>
      <c r="D40" s="16">
        <v>0</v>
      </c>
      <c r="E40" s="16">
        <v>1849230651.95</v>
      </c>
    </row>
    <row r="41" spans="1:5" ht="12" x14ac:dyDescent="0.2">
      <c r="A41" s="14" t="s">
        <v>70</v>
      </c>
      <c r="B41" s="13" t="s">
        <v>71</v>
      </c>
      <c r="C41" s="15">
        <f t="shared" si="0"/>
        <v>0</v>
      </c>
      <c r="D41" s="16">
        <v>0</v>
      </c>
      <c r="E41" s="16">
        <v>0</v>
      </c>
    </row>
    <row r="42" spans="1:5" ht="12" x14ac:dyDescent="0.2">
      <c r="A42" s="14" t="s">
        <v>72</v>
      </c>
      <c r="B42" s="13" t="s">
        <v>73</v>
      </c>
      <c r="C42" s="15">
        <f t="shared" si="0"/>
        <v>9863422823.8400002</v>
      </c>
      <c r="D42" s="15">
        <f>D43+D44+D47</f>
        <v>0</v>
      </c>
      <c r="E42" s="15">
        <f>E43+E44+E47</f>
        <v>9863422823.8400002</v>
      </c>
    </row>
    <row r="43" spans="1:5" ht="12" x14ac:dyDescent="0.2">
      <c r="A43" s="14" t="s">
        <v>74</v>
      </c>
      <c r="B43" s="13" t="s">
        <v>75</v>
      </c>
      <c r="C43" s="15">
        <f t="shared" si="0"/>
        <v>0</v>
      </c>
      <c r="D43" s="16">
        <v>0</v>
      </c>
      <c r="E43" s="16">
        <v>0</v>
      </c>
    </row>
    <row r="44" spans="1:5" ht="12" x14ac:dyDescent="0.2">
      <c r="A44" s="14" t="s">
        <v>76</v>
      </c>
      <c r="B44" s="13" t="s">
        <v>77</v>
      </c>
      <c r="C44" s="15">
        <f t="shared" si="0"/>
        <v>5262957262.7300005</v>
      </c>
      <c r="D44" s="15">
        <f>D45+D46</f>
        <v>0</v>
      </c>
      <c r="E44" s="15">
        <f>E45+E46</f>
        <v>5262957262.7300005</v>
      </c>
    </row>
    <row r="45" spans="1:5" ht="12" x14ac:dyDescent="0.2">
      <c r="A45" s="14" t="s">
        <v>78</v>
      </c>
      <c r="B45" s="13" t="s">
        <v>79</v>
      </c>
      <c r="C45" s="15">
        <f t="shared" si="0"/>
        <v>3843565685.5900002</v>
      </c>
      <c r="D45" s="16">
        <v>0</v>
      </c>
      <c r="E45" s="16">
        <v>3843565685.5900002</v>
      </c>
    </row>
    <row r="46" spans="1:5" ht="12" x14ac:dyDescent="0.2">
      <c r="A46" s="14" t="s">
        <v>80</v>
      </c>
      <c r="B46" s="13" t="s">
        <v>81</v>
      </c>
      <c r="C46" s="15">
        <f t="shared" si="0"/>
        <v>1419391577.1400001</v>
      </c>
      <c r="D46" s="16">
        <v>0</v>
      </c>
      <c r="E46" s="16">
        <v>1419391577.1400001</v>
      </c>
    </row>
    <row r="47" spans="1:5" ht="12" x14ac:dyDescent="0.2">
      <c r="A47" s="14" t="s">
        <v>82</v>
      </c>
      <c r="B47" s="13" t="s">
        <v>83</v>
      </c>
      <c r="C47" s="15">
        <f t="shared" si="0"/>
        <v>4600465561.1099997</v>
      </c>
      <c r="D47" s="16">
        <v>0</v>
      </c>
      <c r="E47" s="16">
        <v>4600465561.1099997</v>
      </c>
    </row>
    <row r="48" spans="1:5" ht="12" x14ac:dyDescent="0.2">
      <c r="A48" s="14" t="s">
        <v>84</v>
      </c>
      <c r="B48" s="13" t="s">
        <v>85</v>
      </c>
      <c r="C48" s="15">
        <f t="shared" si="0"/>
        <v>563387679.26999998</v>
      </c>
      <c r="D48" s="16">
        <v>0</v>
      </c>
      <c r="E48" s="16">
        <v>563387679.26999998</v>
      </c>
    </row>
    <row r="49" spans="1:5" x14ac:dyDescent="0.2">
      <c r="A49" s="6"/>
      <c r="B49" s="6"/>
      <c r="C49" s="6"/>
      <c r="D49" s="6"/>
      <c r="E49" s="6"/>
    </row>
    <row r="50" spans="1:5" x14ac:dyDescent="0.2">
      <c r="A50" s="6"/>
      <c r="B50" s="6"/>
      <c r="C50" s="6"/>
      <c r="D50" s="6"/>
      <c r="E50" s="6"/>
    </row>
    <row r="51" spans="1:5" x14ac:dyDescent="0.2">
      <c r="A51" s="6"/>
      <c r="B51" s="6"/>
      <c r="C51" s="6"/>
      <c r="D51" s="6"/>
      <c r="E51" s="6"/>
    </row>
    <row r="52" spans="1:5" x14ac:dyDescent="0.2">
      <c r="A52" s="6"/>
      <c r="B52" s="6"/>
      <c r="C52" s="6"/>
      <c r="D52" s="6"/>
      <c r="E52" s="6"/>
    </row>
    <row r="53" spans="1:5" x14ac:dyDescent="0.2">
      <c r="A53" s="6"/>
      <c r="B53" s="6"/>
      <c r="C53" s="6"/>
      <c r="D53" s="6"/>
      <c r="E53" s="6"/>
    </row>
    <row r="54" spans="1:5" x14ac:dyDescent="0.2">
      <c r="A54" s="6"/>
      <c r="B54" s="6"/>
      <c r="C54" s="6"/>
      <c r="D54" s="6"/>
      <c r="E54" s="6"/>
    </row>
    <row r="55" spans="1:5" x14ac:dyDescent="0.2">
      <c r="A55" s="6"/>
      <c r="B55" s="6"/>
      <c r="C55" s="6"/>
      <c r="D55" s="6"/>
      <c r="E55" s="6"/>
    </row>
    <row r="56" spans="1:5" x14ac:dyDescent="0.2">
      <c r="A56" s="6"/>
      <c r="B56" s="6"/>
      <c r="C56" s="6"/>
      <c r="D56" s="6"/>
      <c r="E56" s="6"/>
    </row>
    <row r="57" spans="1:5" x14ac:dyDescent="0.2">
      <c r="A57" s="6"/>
      <c r="B57" s="6"/>
      <c r="C57" s="6"/>
      <c r="D57" s="6"/>
      <c r="E57" s="6"/>
    </row>
    <row r="58" spans="1:5" x14ac:dyDescent="0.2">
      <c r="A58" s="6"/>
      <c r="B58" s="6"/>
      <c r="C58" s="6"/>
      <c r="D58" s="6"/>
      <c r="E58" s="6"/>
    </row>
    <row r="59" spans="1:5" x14ac:dyDescent="0.2">
      <c r="A59" s="6"/>
      <c r="B59" s="6"/>
      <c r="C59" s="6"/>
      <c r="D59" s="6"/>
      <c r="E59" s="6"/>
    </row>
    <row r="60" spans="1:5" x14ac:dyDescent="0.2">
      <c r="A60" s="6"/>
      <c r="B60" s="6"/>
      <c r="C60" s="6"/>
      <c r="D60" s="6"/>
      <c r="E60" s="6"/>
    </row>
    <row r="61" spans="1:5" x14ac:dyDescent="0.2">
      <c r="A61" s="6"/>
      <c r="B61" s="6"/>
      <c r="C61" s="6"/>
      <c r="D61" s="6"/>
      <c r="E61" s="6"/>
    </row>
    <row r="62" spans="1:5" x14ac:dyDescent="0.2">
      <c r="A62" s="6"/>
      <c r="B62" s="6"/>
      <c r="C62" s="6"/>
      <c r="D62" s="6"/>
      <c r="E62" s="6"/>
    </row>
    <row r="63" spans="1:5" x14ac:dyDescent="0.2">
      <c r="A63" s="6"/>
      <c r="B63" s="6"/>
      <c r="C63" s="6"/>
      <c r="D63" s="6"/>
      <c r="E63" s="6"/>
    </row>
    <row r="64" spans="1:5" x14ac:dyDescent="0.2">
      <c r="A64" s="6"/>
      <c r="B64" s="6"/>
      <c r="C64" s="6"/>
      <c r="D64" s="6"/>
      <c r="E64" s="6"/>
    </row>
    <row r="65" spans="1:5" x14ac:dyDescent="0.2">
      <c r="A65" s="6"/>
      <c r="B65" s="6"/>
      <c r="C65" s="6"/>
      <c r="D65" s="6"/>
      <c r="E65" s="6"/>
    </row>
    <row r="66" spans="1:5" x14ac:dyDescent="0.2">
      <c r="A66" s="6"/>
      <c r="B66" s="6"/>
      <c r="C66" s="6"/>
      <c r="D66" s="6"/>
      <c r="E66" s="6"/>
    </row>
    <row r="67" spans="1:5" x14ac:dyDescent="0.2">
      <c r="A67" s="6"/>
      <c r="B67" s="6"/>
      <c r="C67" s="6"/>
      <c r="D67" s="6"/>
      <c r="E67" s="6"/>
    </row>
    <row r="68" spans="1:5" x14ac:dyDescent="0.2">
      <c r="A68" s="6"/>
      <c r="B68" s="6"/>
      <c r="C68" s="6"/>
      <c r="D68" s="6"/>
      <c r="E68" s="6"/>
    </row>
    <row r="69" spans="1:5" x14ac:dyDescent="0.2">
      <c r="A69" s="6"/>
      <c r="B69" s="6"/>
      <c r="C69" s="6"/>
      <c r="D69" s="6"/>
      <c r="E69" s="6"/>
    </row>
    <row r="70" spans="1:5" x14ac:dyDescent="0.2">
      <c r="A70" s="6"/>
      <c r="B70" s="6"/>
      <c r="C70" s="6"/>
      <c r="D70" s="6"/>
      <c r="E70" s="6"/>
    </row>
    <row r="71" spans="1:5" x14ac:dyDescent="0.2">
      <c r="A71" s="6"/>
      <c r="B71" s="6"/>
      <c r="C71" s="6"/>
      <c r="D71" s="6"/>
      <c r="E71" s="6"/>
    </row>
    <row r="72" spans="1:5" x14ac:dyDescent="0.2">
      <c r="A72" s="6"/>
      <c r="B72" s="6"/>
      <c r="C72" s="6"/>
      <c r="D72" s="6"/>
      <c r="E72" s="6"/>
    </row>
    <row r="73" spans="1:5" x14ac:dyDescent="0.2">
      <c r="A73" s="6"/>
      <c r="B73" s="6"/>
      <c r="C73" s="6"/>
      <c r="D73" s="6"/>
      <c r="E73" s="6"/>
    </row>
    <row r="74" spans="1:5" x14ac:dyDescent="0.2">
      <c r="A74" s="6"/>
      <c r="B74" s="6"/>
      <c r="C74" s="6"/>
      <c r="D74" s="6"/>
      <c r="E74" s="6"/>
    </row>
    <row r="75" spans="1:5" x14ac:dyDescent="0.2">
      <c r="A75" s="6"/>
      <c r="B75" s="6"/>
      <c r="C75" s="6"/>
      <c r="D75" s="6"/>
      <c r="E75" s="6"/>
    </row>
    <row r="76" spans="1:5" x14ac:dyDescent="0.2">
      <c r="A76" s="6"/>
      <c r="B76" s="6"/>
      <c r="C76" s="6"/>
      <c r="D76" s="6"/>
      <c r="E76" s="6"/>
    </row>
    <row r="77" spans="1:5" x14ac:dyDescent="0.2">
      <c r="A77" s="6"/>
      <c r="B77" s="6"/>
      <c r="C77" s="6"/>
      <c r="D77" s="6"/>
      <c r="E77" s="6"/>
    </row>
    <row r="78" spans="1:5" x14ac:dyDescent="0.2">
      <c r="A78" s="6"/>
      <c r="B78" s="6"/>
      <c r="C78" s="6"/>
      <c r="D78" s="6"/>
      <c r="E78" s="6"/>
    </row>
    <row r="79" spans="1:5" x14ac:dyDescent="0.2">
      <c r="A79" s="6"/>
      <c r="B79" s="6"/>
      <c r="C79" s="6"/>
      <c r="D79" s="6"/>
      <c r="E79" s="6"/>
    </row>
    <row r="80" spans="1:5" x14ac:dyDescent="0.2">
      <c r="A80" s="6"/>
      <c r="B80" s="6"/>
      <c r="C80" s="6"/>
      <c r="D80" s="6"/>
      <c r="E80" s="6"/>
    </row>
    <row r="81" spans="1:5" x14ac:dyDescent="0.2">
      <c r="A81" s="6"/>
      <c r="B81" s="6"/>
      <c r="C81" s="6"/>
      <c r="D81" s="6"/>
      <c r="E81" s="6"/>
    </row>
    <row r="82" spans="1:5" x14ac:dyDescent="0.2">
      <c r="A82" s="6"/>
      <c r="B82" s="6"/>
      <c r="C82" s="6"/>
      <c r="D82" s="6"/>
      <c r="E82" s="6"/>
    </row>
    <row r="83" spans="1:5" x14ac:dyDescent="0.2">
      <c r="A83" s="6"/>
      <c r="B83" s="6"/>
      <c r="C83" s="6"/>
      <c r="D83" s="6"/>
      <c r="E83" s="6"/>
    </row>
    <row r="84" spans="1:5" x14ac:dyDescent="0.2">
      <c r="A84" s="6"/>
      <c r="B84" s="6"/>
      <c r="C84" s="6"/>
      <c r="D84" s="6"/>
      <c r="E84" s="6"/>
    </row>
    <row r="85" spans="1:5" x14ac:dyDescent="0.2">
      <c r="A85" s="6"/>
      <c r="B85" s="6"/>
      <c r="C85" s="6"/>
      <c r="D85" s="6"/>
      <c r="E85" s="6"/>
    </row>
    <row r="86" spans="1:5" x14ac:dyDescent="0.2">
      <c r="A86" s="6"/>
      <c r="B86" s="6"/>
      <c r="C86" s="6"/>
      <c r="D86" s="6"/>
      <c r="E86" s="6"/>
    </row>
    <row r="87" spans="1:5" x14ac:dyDescent="0.2">
      <c r="A87" s="6"/>
      <c r="B87" s="6"/>
      <c r="C87" s="6"/>
      <c r="D87" s="6"/>
      <c r="E87" s="6"/>
    </row>
    <row r="88" spans="1:5" x14ac:dyDescent="0.2">
      <c r="A88" s="6"/>
      <c r="B88" s="6"/>
      <c r="C88" s="6"/>
      <c r="D88" s="6"/>
      <c r="E88" s="6"/>
    </row>
    <row r="89" spans="1:5" x14ac:dyDescent="0.2">
      <c r="A89" s="6"/>
      <c r="B89" s="6"/>
      <c r="C89" s="6"/>
      <c r="D89" s="6"/>
      <c r="E89" s="6"/>
    </row>
    <row r="90" spans="1:5" x14ac:dyDescent="0.2">
      <c r="A90" s="6"/>
      <c r="B90" s="6"/>
      <c r="C90" s="6"/>
      <c r="D90" s="6"/>
      <c r="E90" s="6"/>
    </row>
    <row r="91" spans="1:5" x14ac:dyDescent="0.2">
      <c r="A91" s="6"/>
      <c r="B91" s="6"/>
      <c r="C91" s="6"/>
      <c r="D91" s="6"/>
      <c r="E91" s="6"/>
    </row>
    <row r="92" spans="1:5" x14ac:dyDescent="0.2">
      <c r="A92" s="6"/>
      <c r="B92" s="6"/>
      <c r="C92" s="6"/>
      <c r="D92" s="6"/>
      <c r="E92" s="6"/>
    </row>
    <row r="93" spans="1:5" x14ac:dyDescent="0.2">
      <c r="A93" s="6"/>
      <c r="B93" s="6"/>
      <c r="C93" s="6"/>
      <c r="D93" s="6"/>
      <c r="E93" s="6"/>
    </row>
    <row r="94" spans="1:5" x14ac:dyDescent="0.2">
      <c r="A94" s="6"/>
      <c r="B94" s="6"/>
      <c r="C94" s="6"/>
      <c r="D94" s="6"/>
      <c r="E94" s="6"/>
    </row>
    <row r="95" spans="1:5" x14ac:dyDescent="0.2">
      <c r="A95" s="6"/>
      <c r="B95" s="6"/>
      <c r="C95" s="6"/>
      <c r="D95" s="6"/>
      <c r="E95" s="6"/>
    </row>
    <row r="96" spans="1:5" x14ac:dyDescent="0.2">
      <c r="A96" s="6"/>
      <c r="B96" s="6"/>
      <c r="C96" s="6"/>
      <c r="D96" s="6"/>
      <c r="E96" s="6"/>
    </row>
    <row r="97" spans="1:5" x14ac:dyDescent="0.2">
      <c r="A97" s="6"/>
      <c r="B97" s="6"/>
      <c r="C97" s="6"/>
      <c r="D97" s="6"/>
      <c r="E97" s="6"/>
    </row>
    <row r="98" spans="1:5" x14ac:dyDescent="0.2">
      <c r="A98" s="6"/>
      <c r="B98" s="6"/>
      <c r="C98" s="6"/>
      <c r="D98" s="6"/>
      <c r="E98" s="6"/>
    </row>
    <row r="99" spans="1:5" x14ac:dyDescent="0.2">
      <c r="A99" s="6"/>
      <c r="B99" s="6"/>
      <c r="C99" s="6"/>
      <c r="D99" s="6"/>
      <c r="E99" s="6"/>
    </row>
    <row r="100" spans="1:5" x14ac:dyDescent="0.2">
      <c r="A100" s="6"/>
      <c r="B100" s="6"/>
      <c r="C100" s="6"/>
      <c r="D100" s="6"/>
      <c r="E100" s="6"/>
    </row>
    <row r="101" spans="1:5" x14ac:dyDescent="0.2">
      <c r="A101" s="6"/>
      <c r="B101" s="6"/>
      <c r="C101" s="6"/>
      <c r="D101" s="6"/>
      <c r="E101" s="6"/>
    </row>
    <row r="102" spans="1:5" x14ac:dyDescent="0.2">
      <c r="A102" s="6"/>
      <c r="B102" s="6"/>
      <c r="C102" s="6"/>
      <c r="D102" s="6"/>
      <c r="E102" s="6"/>
    </row>
    <row r="103" spans="1:5" x14ac:dyDescent="0.2">
      <c r="A103" s="6"/>
      <c r="B103" s="6"/>
      <c r="C103" s="6"/>
      <c r="D103" s="6"/>
      <c r="E103" s="6"/>
    </row>
    <row r="104" spans="1:5" x14ac:dyDescent="0.2">
      <c r="A104" s="6"/>
      <c r="B104" s="6"/>
      <c r="C104" s="6"/>
      <c r="D104" s="6"/>
      <c r="E104" s="6"/>
    </row>
    <row r="105" spans="1:5" x14ac:dyDescent="0.2">
      <c r="A105" s="6"/>
      <c r="B105" s="6"/>
      <c r="C105" s="6"/>
      <c r="D105" s="6"/>
      <c r="E105" s="6"/>
    </row>
    <row r="106" spans="1:5" x14ac:dyDescent="0.2">
      <c r="A106" s="6"/>
      <c r="B106" s="6"/>
      <c r="C106" s="6"/>
      <c r="D106" s="6"/>
      <c r="E106" s="6"/>
    </row>
    <row r="107" spans="1:5" x14ac:dyDescent="0.2">
      <c r="A107" s="6"/>
      <c r="B107" s="6"/>
      <c r="C107" s="6"/>
      <c r="D107" s="6"/>
      <c r="E107" s="6"/>
    </row>
    <row r="108" spans="1:5" x14ac:dyDescent="0.2">
      <c r="A108" s="6"/>
      <c r="B108" s="6"/>
      <c r="C108" s="6"/>
      <c r="D108" s="6"/>
      <c r="E108" s="6"/>
    </row>
    <row r="109" spans="1:5" x14ac:dyDescent="0.2">
      <c r="A109" s="6"/>
      <c r="B109" s="6"/>
      <c r="C109" s="6"/>
      <c r="D109" s="6"/>
      <c r="E109" s="6"/>
    </row>
    <row r="110" spans="1:5" x14ac:dyDescent="0.2">
      <c r="A110" s="6"/>
      <c r="B110" s="6"/>
      <c r="C110" s="6"/>
      <c r="D110" s="6"/>
      <c r="E110" s="6"/>
    </row>
    <row r="111" spans="1:5" x14ac:dyDescent="0.2">
      <c r="A111" s="6"/>
      <c r="B111" s="6"/>
      <c r="C111" s="6"/>
      <c r="D111" s="6"/>
      <c r="E111" s="6"/>
    </row>
    <row r="112" spans="1:5" x14ac:dyDescent="0.2">
      <c r="A112" s="6"/>
      <c r="B112" s="6"/>
      <c r="C112" s="6"/>
      <c r="D112" s="6"/>
      <c r="E112" s="6"/>
    </row>
    <row r="113" spans="1:5" x14ac:dyDescent="0.2">
      <c r="A113" s="6"/>
      <c r="B113" s="6"/>
      <c r="C113" s="6"/>
      <c r="D113" s="6"/>
      <c r="E113" s="6"/>
    </row>
    <row r="114" spans="1:5" x14ac:dyDescent="0.2">
      <c r="A114" s="6"/>
      <c r="B114" s="6"/>
      <c r="C114" s="6"/>
      <c r="D114" s="6"/>
      <c r="E114" s="6"/>
    </row>
    <row r="115" spans="1:5" x14ac:dyDescent="0.2">
      <c r="A115" s="6"/>
      <c r="B115" s="6"/>
      <c r="C115" s="6"/>
      <c r="D115" s="6"/>
      <c r="E115" s="6"/>
    </row>
    <row r="116" spans="1:5" x14ac:dyDescent="0.2">
      <c r="A116" s="6"/>
      <c r="B116" s="6"/>
      <c r="C116" s="6"/>
      <c r="D116" s="6"/>
      <c r="E116" s="6"/>
    </row>
    <row r="117" spans="1:5" x14ac:dyDescent="0.2">
      <c r="A117" s="6"/>
      <c r="B117" s="6"/>
      <c r="C117" s="6"/>
      <c r="D117" s="6"/>
      <c r="E117" s="6"/>
    </row>
    <row r="118" spans="1:5" x14ac:dyDescent="0.2">
      <c r="A118" s="6"/>
      <c r="B118" s="6"/>
      <c r="C118" s="6"/>
      <c r="D118" s="6"/>
      <c r="E118" s="6"/>
    </row>
    <row r="119" spans="1:5" x14ac:dyDescent="0.2">
      <c r="A119" s="6"/>
      <c r="B119" s="6"/>
      <c r="C119" s="6"/>
      <c r="D119" s="6"/>
      <c r="E119" s="6"/>
    </row>
    <row r="120" spans="1:5" x14ac:dyDescent="0.2">
      <c r="A120" s="6"/>
      <c r="B120" s="6"/>
      <c r="C120" s="6"/>
      <c r="D120" s="6"/>
      <c r="E120" s="6"/>
    </row>
    <row r="121" spans="1:5" x14ac:dyDescent="0.2">
      <c r="A121" s="6"/>
      <c r="B121" s="6"/>
      <c r="C121" s="6"/>
      <c r="D121" s="6"/>
      <c r="E121" s="6"/>
    </row>
    <row r="122" spans="1:5" x14ac:dyDescent="0.2">
      <c r="A122" s="6"/>
      <c r="B122" s="6"/>
      <c r="C122" s="6"/>
      <c r="D122" s="6"/>
      <c r="E122" s="6"/>
    </row>
    <row r="123" spans="1:5" x14ac:dyDescent="0.2">
      <c r="A123" s="6"/>
      <c r="B123" s="6"/>
      <c r="C123" s="6"/>
      <c r="D123" s="6"/>
      <c r="E123" s="6"/>
    </row>
    <row r="124" spans="1:5" x14ac:dyDescent="0.2">
      <c r="A124" s="6"/>
      <c r="B124" s="6"/>
      <c r="C124" s="6"/>
      <c r="D124" s="6"/>
      <c r="E124" s="6"/>
    </row>
    <row r="125" spans="1:5" x14ac:dyDescent="0.2">
      <c r="A125" s="6"/>
      <c r="B125" s="6"/>
      <c r="C125" s="6"/>
      <c r="D125" s="6"/>
      <c r="E125" s="6"/>
    </row>
    <row r="126" spans="1:5" x14ac:dyDescent="0.2">
      <c r="A126" s="6"/>
      <c r="B126" s="6"/>
      <c r="C126" s="6"/>
      <c r="D126" s="6"/>
      <c r="E126" s="6"/>
    </row>
    <row r="127" spans="1:5" x14ac:dyDescent="0.2">
      <c r="A127" s="6"/>
      <c r="B127" s="6"/>
      <c r="C127" s="6"/>
      <c r="D127" s="6"/>
      <c r="E127" s="6"/>
    </row>
    <row r="128" spans="1:5" x14ac:dyDescent="0.2">
      <c r="A128" s="6"/>
      <c r="B128" s="6"/>
      <c r="C128" s="6"/>
      <c r="D128" s="6"/>
      <c r="E128" s="6"/>
    </row>
    <row r="129" spans="1:5" x14ac:dyDescent="0.2">
      <c r="A129" s="6"/>
      <c r="B129" s="6"/>
      <c r="C129" s="6"/>
      <c r="D129" s="6"/>
      <c r="E129" s="6"/>
    </row>
    <row r="130" spans="1:5" x14ac:dyDescent="0.2">
      <c r="A130" s="6"/>
      <c r="B130" s="6"/>
      <c r="C130" s="6"/>
      <c r="D130" s="6"/>
      <c r="E130" s="6"/>
    </row>
    <row r="131" spans="1:5" x14ac:dyDescent="0.2">
      <c r="A131" s="6"/>
      <c r="B131" s="6"/>
      <c r="C131" s="6"/>
      <c r="D131" s="6"/>
      <c r="E131" s="6"/>
    </row>
    <row r="132" spans="1:5" x14ac:dyDescent="0.2">
      <c r="A132" s="6"/>
      <c r="B132" s="6"/>
      <c r="C132" s="6"/>
      <c r="D132" s="6"/>
      <c r="E132" s="6"/>
    </row>
  </sheetData>
  <printOptions horizontalCentered="1" gridLines="1" gridLinesSet="0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E53"/>
  <sheetViews>
    <sheetView tabSelected="1" workbookViewId="0">
      <pane xSplit="2" ySplit="7" topLeftCell="C17" activePane="bottomRight" state="frozen"/>
      <selection pane="topRight"/>
      <selection pane="bottomLeft"/>
      <selection pane="bottomRight" activeCell="G3" sqref="G3"/>
    </sheetView>
  </sheetViews>
  <sheetFormatPr defaultColWidth="9.28515625" defaultRowHeight="11.25" x14ac:dyDescent="0.2"/>
  <cols>
    <col min="1" max="1" width="54.5703125" style="2" bestFit="1" customWidth="1"/>
    <col min="2" max="2" width="8.7109375" style="2" customWidth="1"/>
    <col min="3" max="5" width="16.7109375" style="2" customWidth="1"/>
    <col min="6" max="16384" width="9.28515625" style="2"/>
  </cols>
  <sheetData>
    <row r="1" spans="1:5" ht="12" x14ac:dyDescent="0.2">
      <c r="A1" s="5" t="s">
        <v>86</v>
      </c>
      <c r="B1" s="20"/>
      <c r="C1" s="20"/>
      <c r="D1" s="20"/>
      <c r="E1" s="23">
        <v>44469</v>
      </c>
    </row>
    <row r="2" spans="1:5" x14ac:dyDescent="0.2">
      <c r="A2" s="20"/>
      <c r="B2" s="20"/>
      <c r="C2" s="20"/>
      <c r="D2" s="20"/>
      <c r="E2" s="20"/>
    </row>
    <row r="3" spans="1:5" x14ac:dyDescent="0.2">
      <c r="A3" s="20"/>
      <c r="B3" s="20"/>
      <c r="C3" s="20"/>
      <c r="D3" s="20"/>
      <c r="E3" s="20"/>
    </row>
    <row r="4" spans="1:5" x14ac:dyDescent="0.2">
      <c r="A4" s="20"/>
      <c r="B4" s="20"/>
      <c r="C4" s="20"/>
      <c r="D4" s="20"/>
      <c r="E4" s="20"/>
    </row>
    <row r="5" spans="1:5" s="4" customFormat="1" x14ac:dyDescent="0.25">
      <c r="A5" s="21"/>
      <c r="B5" s="21"/>
      <c r="C5" s="21"/>
      <c r="D5" s="21"/>
      <c r="E5" s="21"/>
    </row>
    <row r="6" spans="1:5" s="4" customFormat="1" x14ac:dyDescent="0.25">
      <c r="A6" s="21"/>
      <c r="B6" s="21"/>
      <c r="C6" s="11" t="s">
        <v>87</v>
      </c>
      <c r="D6" s="11" t="s">
        <v>88</v>
      </c>
      <c r="E6" s="11" t="s">
        <v>89</v>
      </c>
    </row>
    <row r="7" spans="1:5" ht="12" x14ac:dyDescent="0.2">
      <c r="A7" s="20"/>
      <c r="B7" s="12" t="s">
        <v>141</v>
      </c>
      <c r="C7" s="13" t="s">
        <v>4</v>
      </c>
      <c r="D7" s="13" t="s">
        <v>5</v>
      </c>
      <c r="E7" s="13" t="s">
        <v>6</v>
      </c>
    </row>
    <row r="8" spans="1:5" ht="12" x14ac:dyDescent="0.2">
      <c r="A8" s="14" t="s">
        <v>90</v>
      </c>
      <c r="B8" s="13" t="s">
        <v>4</v>
      </c>
      <c r="C8" s="22" t="s">
        <v>142</v>
      </c>
      <c r="D8" s="22" t="s">
        <v>142</v>
      </c>
      <c r="E8" s="15">
        <f>E9+E19+E20+E34+E35+E39+E40+E50</f>
        <v>97312468781.23999</v>
      </c>
    </row>
    <row r="9" spans="1:5" ht="12" x14ac:dyDescent="0.2">
      <c r="A9" s="14" t="s">
        <v>91</v>
      </c>
      <c r="B9" s="13" t="s">
        <v>5</v>
      </c>
      <c r="C9" s="22" t="s">
        <v>142</v>
      </c>
      <c r="D9" s="22" t="s">
        <v>142</v>
      </c>
      <c r="E9" s="15">
        <f>E10+E12+E13+E14+E16+E17+E18</f>
        <v>16160250005.83</v>
      </c>
    </row>
    <row r="10" spans="1:5" ht="12" x14ac:dyDescent="0.2">
      <c r="A10" s="14" t="s">
        <v>92</v>
      </c>
      <c r="B10" s="13" t="s">
        <v>6</v>
      </c>
      <c r="C10" s="22" t="s">
        <v>142</v>
      </c>
      <c r="D10" s="22" t="s">
        <v>142</v>
      </c>
      <c r="E10" s="16">
        <v>4302129000</v>
      </c>
    </row>
    <row r="11" spans="1:5" ht="12" x14ac:dyDescent="0.2">
      <c r="A11" s="14" t="s">
        <v>93</v>
      </c>
      <c r="B11" s="13" t="s">
        <v>11</v>
      </c>
      <c r="C11" s="22" t="s">
        <v>142</v>
      </c>
      <c r="D11" s="22" t="s">
        <v>142</v>
      </c>
      <c r="E11" s="16">
        <v>0</v>
      </c>
    </row>
    <row r="12" spans="1:5" ht="12" x14ac:dyDescent="0.2">
      <c r="A12" s="14" t="s">
        <v>94</v>
      </c>
      <c r="B12" s="13" t="s">
        <v>13</v>
      </c>
      <c r="C12" s="22" t="s">
        <v>142</v>
      </c>
      <c r="D12" s="22" t="s">
        <v>142</v>
      </c>
      <c r="E12" s="16">
        <v>134039366.06999859</v>
      </c>
    </row>
    <row r="13" spans="1:5" ht="12" x14ac:dyDescent="0.2">
      <c r="A13" s="14" t="s">
        <v>95</v>
      </c>
      <c r="B13" s="13" t="s">
        <v>15</v>
      </c>
      <c r="C13" s="22" t="s">
        <v>142</v>
      </c>
      <c r="D13" s="22" t="s">
        <v>142</v>
      </c>
      <c r="E13" s="16">
        <v>0</v>
      </c>
    </row>
    <row r="14" spans="1:5" ht="12" x14ac:dyDescent="0.2">
      <c r="A14" s="14" t="s">
        <v>96</v>
      </c>
      <c r="B14" s="13" t="s">
        <v>17</v>
      </c>
      <c r="C14" s="22" t="s">
        <v>142</v>
      </c>
      <c r="D14" s="22" t="s">
        <v>142</v>
      </c>
      <c r="E14" s="16">
        <v>524362348.2800014</v>
      </c>
    </row>
    <row r="15" spans="1:5" ht="12" x14ac:dyDescent="0.2">
      <c r="A15" s="14" t="s">
        <v>97</v>
      </c>
      <c r="B15" s="13" t="s">
        <v>19</v>
      </c>
      <c r="C15" s="22" t="s">
        <v>142</v>
      </c>
      <c r="D15" s="22" t="s">
        <v>142</v>
      </c>
      <c r="E15" s="16">
        <v>631958644.60000002</v>
      </c>
    </row>
    <row r="16" spans="1:5" ht="12" x14ac:dyDescent="0.2">
      <c r="A16" s="14" t="s">
        <v>98</v>
      </c>
      <c r="B16" s="13" t="s">
        <v>21</v>
      </c>
      <c r="C16" s="22" t="s">
        <v>142</v>
      </c>
      <c r="D16" s="22" t="s">
        <v>142</v>
      </c>
      <c r="E16" s="16">
        <v>164683313.64000002</v>
      </c>
    </row>
    <row r="17" spans="1:5" ht="12" x14ac:dyDescent="0.2">
      <c r="A17" s="14" t="s">
        <v>99</v>
      </c>
      <c r="B17" s="13" t="s">
        <v>23</v>
      </c>
      <c r="C17" s="22" t="s">
        <v>142</v>
      </c>
      <c r="D17" s="22" t="s">
        <v>142</v>
      </c>
      <c r="E17" s="16">
        <v>1875610868.2900002</v>
      </c>
    </row>
    <row r="18" spans="1:5" ht="12" x14ac:dyDescent="0.2">
      <c r="A18" s="14" t="s">
        <v>100</v>
      </c>
      <c r="B18" s="13" t="s">
        <v>25</v>
      </c>
      <c r="C18" s="22" t="s">
        <v>142</v>
      </c>
      <c r="D18" s="22" t="s">
        <v>142</v>
      </c>
      <c r="E18" s="16">
        <v>9159425109.5499992</v>
      </c>
    </row>
    <row r="19" spans="1:5" ht="12" x14ac:dyDescent="0.2">
      <c r="A19" s="14" t="s">
        <v>101</v>
      </c>
      <c r="B19" s="13" t="s">
        <v>27</v>
      </c>
      <c r="C19" s="22" t="s">
        <v>142</v>
      </c>
      <c r="D19" s="22" t="s">
        <v>142</v>
      </c>
      <c r="E19" s="16">
        <v>557000821.92000008</v>
      </c>
    </row>
    <row r="20" spans="1:5" ht="12" x14ac:dyDescent="0.2">
      <c r="A20" s="14" t="s">
        <v>102</v>
      </c>
      <c r="B20" s="13" t="s">
        <v>29</v>
      </c>
      <c r="C20" s="15">
        <f t="shared" ref="C20:C34" si="0">E20+D20</f>
        <v>68431250034.190002</v>
      </c>
      <c r="D20" s="15">
        <f>D21+D24+D25+D28+D31</f>
        <v>9593900520.4500008</v>
      </c>
      <c r="E20" s="15">
        <f>E21+E24+E25+E28+E31</f>
        <v>58837349513.739998</v>
      </c>
    </row>
    <row r="21" spans="1:5" ht="12" x14ac:dyDescent="0.2">
      <c r="A21" s="14" t="s">
        <v>103</v>
      </c>
      <c r="B21" s="13" t="s">
        <v>31</v>
      </c>
      <c r="C21" s="15">
        <f t="shared" si="0"/>
        <v>6840555729.6599998</v>
      </c>
      <c r="D21" s="15">
        <f>D22+D23</f>
        <v>1347535893.5300002</v>
      </c>
      <c r="E21" s="15">
        <f>E22+E23</f>
        <v>5493019836.1299992</v>
      </c>
    </row>
    <row r="22" spans="1:5" ht="12" x14ac:dyDescent="0.2">
      <c r="A22" s="14" t="s">
        <v>104</v>
      </c>
      <c r="B22" s="13" t="s">
        <v>33</v>
      </c>
      <c r="C22" s="15">
        <f t="shared" si="0"/>
        <v>148573080.03</v>
      </c>
      <c r="D22" s="16">
        <v>14203565</v>
      </c>
      <c r="E22" s="16">
        <v>134369515.03</v>
      </c>
    </row>
    <row r="23" spans="1:5" ht="12" x14ac:dyDescent="0.2">
      <c r="A23" s="14" t="s">
        <v>105</v>
      </c>
      <c r="B23" s="13" t="s">
        <v>35</v>
      </c>
      <c r="C23" s="15">
        <f t="shared" si="0"/>
        <v>6691982649.6299992</v>
      </c>
      <c r="D23" s="16">
        <v>1333332328.5300002</v>
      </c>
      <c r="E23" s="16">
        <v>5358650321.0999994</v>
      </c>
    </row>
    <row r="24" spans="1:5" ht="12" x14ac:dyDescent="0.2">
      <c r="A24" s="14" t="s">
        <v>106</v>
      </c>
      <c r="B24" s="13" t="s">
        <v>37</v>
      </c>
      <c r="C24" s="15">
        <f t="shared" si="0"/>
        <v>37955034494.57</v>
      </c>
      <c r="D24" s="16">
        <v>0</v>
      </c>
      <c r="E24" s="16">
        <v>37955034494.57</v>
      </c>
    </row>
    <row r="25" spans="1:5" ht="12" x14ac:dyDescent="0.2">
      <c r="A25" s="14" t="s">
        <v>107</v>
      </c>
      <c r="B25" s="13" t="s">
        <v>39</v>
      </c>
      <c r="C25" s="15">
        <f t="shared" si="0"/>
        <v>20057301304.389999</v>
      </c>
      <c r="D25" s="15">
        <f>D26+D27</f>
        <v>8166262128.9200001</v>
      </c>
      <c r="E25" s="15">
        <f>E26+E27</f>
        <v>11891039175.470001</v>
      </c>
    </row>
    <row r="26" spans="1:5" ht="12" x14ac:dyDescent="0.2">
      <c r="A26" s="14" t="s">
        <v>108</v>
      </c>
      <c r="B26" s="13" t="s">
        <v>41</v>
      </c>
      <c r="C26" s="15">
        <f t="shared" si="0"/>
        <v>4534319565.1299992</v>
      </c>
      <c r="D26" s="16">
        <v>1193721913.76</v>
      </c>
      <c r="E26" s="16">
        <v>3340597651.3699989</v>
      </c>
    </row>
    <row r="27" spans="1:5" ht="12" x14ac:dyDescent="0.2">
      <c r="A27" s="14" t="s">
        <v>109</v>
      </c>
      <c r="B27" s="13" t="s">
        <v>43</v>
      </c>
      <c r="C27" s="15">
        <f t="shared" si="0"/>
        <v>15522981739.260002</v>
      </c>
      <c r="D27" s="16">
        <v>6972540215.1599998</v>
      </c>
      <c r="E27" s="16">
        <v>8550441524.1000023</v>
      </c>
    </row>
    <row r="28" spans="1:5" ht="12" x14ac:dyDescent="0.2">
      <c r="A28" s="14" t="s">
        <v>110</v>
      </c>
      <c r="B28" s="13" t="s">
        <v>45</v>
      </c>
      <c r="C28" s="15">
        <f t="shared" si="0"/>
        <v>815971626.57000005</v>
      </c>
      <c r="D28" s="15">
        <f>D29+D30</f>
        <v>80102498</v>
      </c>
      <c r="E28" s="15">
        <f>E29+E30</f>
        <v>735869128.57000005</v>
      </c>
    </row>
    <row r="29" spans="1:5" ht="12" x14ac:dyDescent="0.2">
      <c r="A29" s="14" t="s">
        <v>111</v>
      </c>
      <c r="B29" s="13" t="s">
        <v>47</v>
      </c>
      <c r="C29" s="15">
        <f t="shared" si="0"/>
        <v>622143192.96000004</v>
      </c>
      <c r="D29" s="16">
        <v>0</v>
      </c>
      <c r="E29" s="16">
        <v>622143192.96000004</v>
      </c>
    </row>
    <row r="30" spans="1:5" ht="12" x14ac:dyDescent="0.2">
      <c r="A30" s="14" t="s">
        <v>112</v>
      </c>
      <c r="B30" s="13" t="s">
        <v>49</v>
      </c>
      <c r="C30" s="15">
        <f t="shared" si="0"/>
        <v>193828433.61000001</v>
      </c>
      <c r="D30" s="16">
        <v>80102498</v>
      </c>
      <c r="E30" s="16">
        <v>113725935.61000001</v>
      </c>
    </row>
    <row r="31" spans="1:5" ht="12" x14ac:dyDescent="0.2">
      <c r="A31" s="14" t="s">
        <v>113</v>
      </c>
      <c r="B31" s="13" t="s">
        <v>51</v>
      </c>
      <c r="C31" s="15">
        <f t="shared" si="0"/>
        <v>2762386878.9999995</v>
      </c>
      <c r="D31" s="15">
        <f>D32+D33</f>
        <v>0</v>
      </c>
      <c r="E31" s="15">
        <f>E32+E33</f>
        <v>2762386878.9999995</v>
      </c>
    </row>
    <row r="32" spans="1:5" ht="12" x14ac:dyDescent="0.2">
      <c r="A32" s="14" t="s">
        <v>114</v>
      </c>
      <c r="B32" s="13" t="s">
        <v>53</v>
      </c>
      <c r="C32" s="15">
        <f t="shared" si="0"/>
        <v>2661506561</v>
      </c>
      <c r="D32" s="16"/>
      <c r="E32" s="16">
        <v>2661506561</v>
      </c>
    </row>
    <row r="33" spans="1:5" ht="12" x14ac:dyDescent="0.2">
      <c r="A33" s="14" t="s">
        <v>115</v>
      </c>
      <c r="B33" s="13" t="s">
        <v>55</v>
      </c>
      <c r="C33" s="15">
        <f t="shared" si="0"/>
        <v>100880317.99999952</v>
      </c>
      <c r="D33" s="16">
        <v>0</v>
      </c>
      <c r="E33" s="16">
        <v>100880317.99999952</v>
      </c>
    </row>
    <row r="34" spans="1:5" ht="12" x14ac:dyDescent="0.2">
      <c r="A34" s="14" t="s">
        <v>116</v>
      </c>
      <c r="B34" s="13" t="s">
        <v>57</v>
      </c>
      <c r="C34" s="15">
        <f t="shared" si="0"/>
        <v>9349032039.5599995</v>
      </c>
      <c r="D34" s="16">
        <v>0</v>
      </c>
      <c r="E34" s="16">
        <v>9349032039.5599995</v>
      </c>
    </row>
    <row r="35" spans="1:5" ht="12" x14ac:dyDescent="0.2">
      <c r="A35" s="14" t="s">
        <v>117</v>
      </c>
      <c r="B35" s="13" t="s">
        <v>59</v>
      </c>
      <c r="C35" s="22" t="s">
        <v>142</v>
      </c>
      <c r="D35" s="22" t="s">
        <v>142</v>
      </c>
      <c r="E35" s="15">
        <f>E36+E37+E38</f>
        <v>1094877116.5200002</v>
      </c>
    </row>
    <row r="36" spans="1:5" ht="12" x14ac:dyDescent="0.2">
      <c r="A36" s="14" t="s">
        <v>118</v>
      </c>
      <c r="B36" s="13" t="s">
        <v>61</v>
      </c>
      <c r="C36" s="22" t="s">
        <v>142</v>
      </c>
      <c r="D36" s="22" t="s">
        <v>142</v>
      </c>
      <c r="E36" s="16">
        <v>108806962</v>
      </c>
    </row>
    <row r="37" spans="1:5" ht="12" x14ac:dyDescent="0.2">
      <c r="A37" s="14" t="s">
        <v>119</v>
      </c>
      <c r="B37" s="13" t="s">
        <v>63</v>
      </c>
      <c r="C37" s="22" t="s">
        <v>142</v>
      </c>
      <c r="D37" s="22" t="s">
        <v>142</v>
      </c>
      <c r="E37" s="16">
        <v>985890070.52000022</v>
      </c>
    </row>
    <row r="38" spans="1:5" ht="12" x14ac:dyDescent="0.2">
      <c r="A38" s="14" t="s">
        <v>120</v>
      </c>
      <c r="B38" s="13" t="s">
        <v>65</v>
      </c>
      <c r="C38" s="22" t="s">
        <v>142</v>
      </c>
      <c r="D38" s="22" t="s">
        <v>142</v>
      </c>
      <c r="E38" s="16">
        <v>180084</v>
      </c>
    </row>
    <row r="39" spans="1:5" ht="12" x14ac:dyDescent="0.2">
      <c r="A39" s="14" t="s">
        <v>121</v>
      </c>
      <c r="B39" s="13" t="s">
        <v>67</v>
      </c>
      <c r="C39" s="22" t="s">
        <v>142</v>
      </c>
      <c r="D39" s="22" t="s">
        <v>142</v>
      </c>
      <c r="E39" s="16">
        <v>4429210838.7599993</v>
      </c>
    </row>
    <row r="40" spans="1:5" ht="12" x14ac:dyDescent="0.2">
      <c r="A40" s="14" t="s">
        <v>122</v>
      </c>
      <c r="B40" s="13" t="s">
        <v>69</v>
      </c>
      <c r="C40" s="22" t="s">
        <v>142</v>
      </c>
      <c r="D40" s="22" t="s">
        <v>142</v>
      </c>
      <c r="E40" s="15">
        <f>E41+E42+E43+E45+E46+E48+E49</f>
        <v>3872725073.9100008</v>
      </c>
    </row>
    <row r="41" spans="1:5" ht="12" x14ac:dyDescent="0.2">
      <c r="A41" s="14" t="s">
        <v>123</v>
      </c>
      <c r="B41" s="13" t="s">
        <v>71</v>
      </c>
      <c r="C41" s="22" t="s">
        <v>142</v>
      </c>
      <c r="D41" s="22" t="s">
        <v>142</v>
      </c>
      <c r="E41" s="16">
        <v>3170514741.1200004</v>
      </c>
    </row>
    <row r="42" spans="1:5" ht="12" x14ac:dyDescent="0.2">
      <c r="A42" s="14" t="s">
        <v>124</v>
      </c>
      <c r="B42" s="13" t="s">
        <v>73</v>
      </c>
      <c r="C42" s="22" t="s">
        <v>142</v>
      </c>
      <c r="D42" s="22" t="s">
        <v>142</v>
      </c>
      <c r="E42" s="16">
        <v>177305747.32000002</v>
      </c>
    </row>
    <row r="43" spans="1:5" ht="12" x14ac:dyDescent="0.2">
      <c r="A43" s="14" t="s">
        <v>125</v>
      </c>
      <c r="B43" s="13" t="s">
        <v>75</v>
      </c>
      <c r="C43" s="22" t="s">
        <v>142</v>
      </c>
      <c r="D43" s="22" t="s">
        <v>142</v>
      </c>
      <c r="E43" s="16">
        <v>0</v>
      </c>
    </row>
    <row r="44" spans="1:5" ht="12" x14ac:dyDescent="0.2">
      <c r="A44" s="14" t="s">
        <v>126</v>
      </c>
      <c r="B44" s="13" t="s">
        <v>77</v>
      </c>
      <c r="C44" s="22" t="s">
        <v>142</v>
      </c>
      <c r="D44" s="22" t="s">
        <v>142</v>
      </c>
      <c r="E44" s="16">
        <v>0</v>
      </c>
    </row>
    <row r="45" spans="1:5" ht="12" x14ac:dyDescent="0.2">
      <c r="A45" s="14" t="s">
        <v>127</v>
      </c>
      <c r="B45" s="13" t="s">
        <v>79</v>
      </c>
      <c r="C45" s="22" t="s">
        <v>142</v>
      </c>
      <c r="D45" s="22" t="s">
        <v>142</v>
      </c>
      <c r="E45" s="16">
        <v>378198.02</v>
      </c>
    </row>
    <row r="46" spans="1:5" ht="12" x14ac:dyDescent="0.2">
      <c r="A46" s="14" t="s">
        <v>128</v>
      </c>
      <c r="B46" s="13" t="s">
        <v>81</v>
      </c>
      <c r="C46" s="22" t="s">
        <v>142</v>
      </c>
      <c r="D46" s="22" t="s">
        <v>142</v>
      </c>
      <c r="E46" s="16">
        <v>524526387.45000005</v>
      </c>
    </row>
    <row r="47" spans="1:5" ht="12" x14ac:dyDescent="0.2">
      <c r="A47" s="14" t="s">
        <v>129</v>
      </c>
      <c r="B47" s="13" t="s">
        <v>83</v>
      </c>
      <c r="C47" s="22" t="s">
        <v>142</v>
      </c>
      <c r="D47" s="22" t="s">
        <v>142</v>
      </c>
      <c r="E47" s="16">
        <v>79882659.070000008</v>
      </c>
    </row>
    <row r="48" spans="1:5" ht="12" x14ac:dyDescent="0.2">
      <c r="A48" s="14" t="s">
        <v>130</v>
      </c>
      <c r="B48" s="13" t="s">
        <v>85</v>
      </c>
      <c r="C48" s="22" t="s">
        <v>142</v>
      </c>
      <c r="D48" s="22" t="s">
        <v>142</v>
      </c>
      <c r="E48" s="16">
        <v>0</v>
      </c>
    </row>
    <row r="49" spans="1:5" ht="12" x14ac:dyDescent="0.2">
      <c r="A49" s="14" t="s">
        <v>131</v>
      </c>
      <c r="B49" s="13" t="s">
        <v>132</v>
      </c>
      <c r="C49" s="22" t="s">
        <v>142</v>
      </c>
      <c r="D49" s="22" t="s">
        <v>142</v>
      </c>
      <c r="E49" s="16">
        <v>0</v>
      </c>
    </row>
    <row r="50" spans="1:5" ht="12" x14ac:dyDescent="0.2">
      <c r="A50" s="14" t="s">
        <v>133</v>
      </c>
      <c r="B50" s="13" t="s">
        <v>134</v>
      </c>
      <c r="C50" s="22" t="s">
        <v>142</v>
      </c>
      <c r="D50" s="22" t="s">
        <v>142</v>
      </c>
      <c r="E50" s="15">
        <f>E51+E52</f>
        <v>3012023371</v>
      </c>
    </row>
    <row r="51" spans="1:5" ht="12" x14ac:dyDescent="0.2">
      <c r="A51" s="14" t="s">
        <v>135</v>
      </c>
      <c r="B51" s="13" t="s">
        <v>136</v>
      </c>
      <c r="C51" s="22" t="s">
        <v>142</v>
      </c>
      <c r="D51" s="22" t="s">
        <v>142</v>
      </c>
      <c r="E51" s="16">
        <v>877712433.76999998</v>
      </c>
    </row>
    <row r="52" spans="1:5" ht="12" x14ac:dyDescent="0.2">
      <c r="A52" s="14" t="s">
        <v>137</v>
      </c>
      <c r="B52" s="13" t="s">
        <v>138</v>
      </c>
      <c r="C52" s="22" t="s">
        <v>142</v>
      </c>
      <c r="D52" s="22" t="s">
        <v>142</v>
      </c>
      <c r="E52" s="16">
        <v>2134310937.2299998</v>
      </c>
    </row>
    <row r="53" spans="1:5" ht="12" x14ac:dyDescent="0.2">
      <c r="A53" s="14" t="s">
        <v>139</v>
      </c>
      <c r="B53" s="13" t="s">
        <v>140</v>
      </c>
      <c r="C53" s="22" t="s">
        <v>142</v>
      </c>
      <c r="D53" s="22" t="s">
        <v>142</v>
      </c>
      <c r="E53" s="16">
        <v>2134310937.2299998</v>
      </c>
    </row>
  </sheetData>
  <printOptions horizontalCentered="1" gridLines="1" gridLinesSet="0"/>
  <pageMargins left="0.70866141732283472" right="0.70866141732283472" top="0.74803149606299213" bottom="0.74803149606299213" header="0.31496062992125984" footer="0.31496062992125984"/>
  <pageSetup paperSize="9" scale="76" orientation="portrait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989174E9C0EC4A912DBE8359A54343" ma:contentTypeVersion="1" ma:contentTypeDescription="Vytvoří nový dokument" ma:contentTypeScope="" ma:versionID="e0a81f6cd01de091c568656b4c6503f5">
  <xsd:schema xmlns:xsd="http://www.w3.org/2001/XMLSchema" xmlns:xs="http://www.w3.org/2001/XMLSchema" xmlns:p="http://schemas.microsoft.com/office/2006/metadata/properties" xmlns:ns2="11afc535-a926-455b-af7c-6ef90436a94f" targetNamespace="http://schemas.microsoft.com/office/2006/metadata/properties" ma:root="true" ma:fieldsID="80e31d5ef3d6fcdf0f5848dab8eaf742" ns2:_="">
    <xsd:import namespace="11afc535-a926-455b-af7c-6ef90436a94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fc535-a926-455b-af7c-6ef90436a9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AE9C12-53A7-4027-AC88-EEF001617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afc535-a926-455b-af7c-6ef90436a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64AD85-F663-4DD8-9DAA-6AEB0524CF16}">
  <ds:schemaRefs>
    <ds:schemaRef ds:uri="http://purl.org/dc/elements/1.1/"/>
    <ds:schemaRef ds:uri="http://schemas.microsoft.com/office/2006/metadata/properties"/>
    <ds:schemaRef ds:uri="11afc535-a926-455b-af7c-6ef90436a94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45E370C-476D-48EC-BDDD-00B9FCF10F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ROPO10_11</vt:lpstr>
      <vt:lpstr>ROPO10_21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ZAM\mondracek</dc:creator>
  <cp:lastModifiedBy>Tišl Lucie</cp:lastModifiedBy>
  <cp:lastPrinted>2021-11-03T08:40:40Z</cp:lastPrinted>
  <dcterms:created xsi:type="dcterms:W3CDTF">2021-05-24T10:20:53Z</dcterms:created>
  <dcterms:modified xsi:type="dcterms:W3CDTF">2021-11-04T07:34:36Z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ContentTypeId">
    <vt:lpwstr>0x010100B4989174E9C0EC4A912DBE8359A54343</vt:lpwstr>
  </property>
</Properties>
</file>